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ima\Documents\SKRIPSI\Aziz Mesin\Hasil Data Uji Tarik Excel\"/>
    </mc:Choice>
  </mc:AlternateContent>
  <xr:revisionPtr revIDLastSave="0" documentId="13_ncr:1_{5164992C-DA0E-41AE-8BE3-5CE5737EE9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E3" i="1"/>
  <c r="G3" i="1" s="1"/>
  <c r="D4" i="1"/>
  <c r="E4" i="1"/>
  <c r="G4" i="1" s="1"/>
  <c r="D5" i="1"/>
  <c r="E5" i="1"/>
  <c r="G5" i="1" s="1"/>
  <c r="D6" i="1"/>
  <c r="E6" i="1"/>
  <c r="G6" i="1" s="1"/>
  <c r="D7" i="1"/>
  <c r="E7" i="1"/>
  <c r="G7" i="1" s="1"/>
  <c r="D8" i="1"/>
  <c r="E8" i="1"/>
  <c r="G8" i="1" s="1"/>
  <c r="D9" i="1"/>
  <c r="E9" i="1"/>
  <c r="G9" i="1" s="1"/>
  <c r="D10" i="1"/>
  <c r="E10" i="1"/>
  <c r="G10" i="1" s="1"/>
  <c r="D11" i="1"/>
  <c r="E11" i="1"/>
  <c r="G11" i="1" s="1"/>
  <c r="D12" i="1"/>
  <c r="E12" i="1"/>
  <c r="G12" i="1" s="1"/>
  <c r="D13" i="1"/>
  <c r="E13" i="1"/>
  <c r="G13" i="1" s="1"/>
  <c r="D14" i="1"/>
  <c r="E14" i="1"/>
  <c r="G14" i="1" s="1"/>
  <c r="D15" i="1"/>
  <c r="E15" i="1"/>
  <c r="G15" i="1" s="1"/>
  <c r="D16" i="1"/>
  <c r="E16" i="1"/>
  <c r="G16" i="1" s="1"/>
  <c r="D17" i="1"/>
  <c r="E17" i="1"/>
  <c r="G17" i="1" s="1"/>
  <c r="D18" i="1"/>
  <c r="E18" i="1"/>
  <c r="G18" i="1" s="1"/>
  <c r="D19" i="1"/>
  <c r="E19" i="1"/>
  <c r="G19" i="1" s="1"/>
  <c r="D20" i="1"/>
  <c r="E20" i="1"/>
  <c r="G20" i="1" s="1"/>
  <c r="D21" i="1"/>
  <c r="E21" i="1"/>
  <c r="G21" i="1" s="1"/>
  <c r="D22" i="1"/>
  <c r="E22" i="1"/>
  <c r="G22" i="1" s="1"/>
  <c r="D23" i="1"/>
  <c r="E23" i="1"/>
  <c r="G23" i="1" s="1"/>
  <c r="D24" i="1"/>
  <c r="E24" i="1"/>
  <c r="G24" i="1" s="1"/>
  <c r="D25" i="1"/>
  <c r="E25" i="1"/>
  <c r="G25" i="1" s="1"/>
  <c r="D26" i="1"/>
  <c r="E26" i="1"/>
  <c r="G26" i="1" s="1"/>
  <c r="D27" i="1"/>
  <c r="E27" i="1"/>
  <c r="G27" i="1"/>
  <c r="D28" i="1"/>
  <c r="E28" i="1"/>
  <c r="G28" i="1" s="1"/>
  <c r="D29" i="1"/>
  <c r="E29" i="1"/>
  <c r="G29" i="1" s="1"/>
  <c r="D30" i="1"/>
  <c r="E30" i="1"/>
  <c r="G30" i="1" s="1"/>
  <c r="D31" i="1"/>
  <c r="E31" i="1"/>
  <c r="G31" i="1" s="1"/>
  <c r="D32" i="1"/>
  <c r="E32" i="1"/>
  <c r="G32" i="1" s="1"/>
  <c r="D33" i="1"/>
  <c r="E33" i="1"/>
  <c r="G33" i="1" s="1"/>
  <c r="D34" i="1"/>
  <c r="E34" i="1"/>
  <c r="G34" i="1"/>
  <c r="D35" i="1"/>
  <c r="E35" i="1"/>
  <c r="G35" i="1" s="1"/>
  <c r="D36" i="1"/>
  <c r="E36" i="1"/>
  <c r="G36" i="1" s="1"/>
  <c r="D37" i="1"/>
  <c r="E37" i="1"/>
  <c r="G37" i="1" s="1"/>
  <c r="D38" i="1"/>
  <c r="E38" i="1"/>
  <c r="G38" i="1" s="1"/>
  <c r="D39" i="1"/>
  <c r="E39" i="1"/>
  <c r="G39" i="1" s="1"/>
  <c r="D40" i="1"/>
  <c r="E40" i="1"/>
  <c r="G40" i="1" s="1"/>
  <c r="D41" i="1"/>
  <c r="E41" i="1"/>
  <c r="G41" i="1" s="1"/>
  <c r="D42" i="1"/>
  <c r="E42" i="1"/>
  <c r="G42" i="1" s="1"/>
  <c r="D43" i="1"/>
  <c r="E43" i="1"/>
  <c r="G43" i="1" s="1"/>
  <c r="D44" i="1"/>
  <c r="E44" i="1"/>
  <c r="G44" i="1" s="1"/>
  <c r="D45" i="1"/>
  <c r="E45" i="1"/>
  <c r="G45" i="1" s="1"/>
  <c r="D46" i="1"/>
  <c r="E46" i="1"/>
  <c r="G46" i="1"/>
  <c r="D47" i="1"/>
  <c r="E47" i="1"/>
  <c r="G47" i="1" s="1"/>
  <c r="D48" i="1"/>
  <c r="E48" i="1"/>
  <c r="G48" i="1" s="1"/>
  <c r="D49" i="1"/>
  <c r="E49" i="1"/>
  <c r="G49" i="1" s="1"/>
  <c r="D50" i="1"/>
  <c r="E50" i="1"/>
  <c r="G50" i="1" s="1"/>
  <c r="D51" i="1"/>
  <c r="E51" i="1"/>
  <c r="G51" i="1" s="1"/>
  <c r="D52" i="1"/>
  <c r="E52" i="1"/>
  <c r="G52" i="1" s="1"/>
  <c r="D53" i="1"/>
  <c r="E53" i="1"/>
  <c r="G53" i="1" s="1"/>
  <c r="D54" i="1"/>
  <c r="E54" i="1"/>
  <c r="G54" i="1" s="1"/>
  <c r="D55" i="1"/>
  <c r="E55" i="1"/>
  <c r="G55" i="1" s="1"/>
  <c r="D56" i="1"/>
  <c r="E56" i="1"/>
  <c r="G56" i="1" s="1"/>
  <c r="D57" i="1"/>
  <c r="E57" i="1"/>
  <c r="G57" i="1" s="1"/>
  <c r="D58" i="1"/>
  <c r="E58" i="1"/>
  <c r="G58" i="1" s="1"/>
  <c r="D59" i="1"/>
  <c r="E59" i="1"/>
  <c r="G59" i="1" s="1"/>
  <c r="D60" i="1"/>
  <c r="E60" i="1"/>
  <c r="G60" i="1" s="1"/>
  <c r="D61" i="1"/>
  <c r="E61" i="1"/>
  <c r="G61" i="1" s="1"/>
  <c r="D62" i="1"/>
  <c r="E62" i="1"/>
  <c r="G62" i="1" s="1"/>
  <c r="D63" i="1"/>
  <c r="E63" i="1"/>
  <c r="G63" i="1" s="1"/>
  <c r="D64" i="1"/>
  <c r="E64" i="1"/>
  <c r="G64" i="1" s="1"/>
  <c r="N4" i="1" l="1"/>
  <c r="J4" i="1"/>
  <c r="K4" i="1" s="1"/>
  <c r="J5" i="1"/>
  <c r="K5" i="1" s="1"/>
  <c r="P6" i="1"/>
  <c r="J6" i="1"/>
  <c r="J7" i="1"/>
  <c r="K7" i="1" s="1"/>
  <c r="J8" i="1"/>
  <c r="J9" i="1"/>
  <c r="P10" i="1"/>
  <c r="J10" i="1"/>
  <c r="P11" i="1"/>
  <c r="J11" i="1"/>
  <c r="K11" i="1" s="1"/>
  <c r="N12" i="1"/>
  <c r="J12" i="1"/>
  <c r="N13" i="1"/>
  <c r="J13" i="1"/>
  <c r="K13" i="1" s="1"/>
  <c r="P14" i="1"/>
  <c r="J14" i="1"/>
  <c r="P15" i="1"/>
  <c r="J15" i="1"/>
  <c r="K15" i="1" s="1"/>
  <c r="J16" i="1"/>
  <c r="K16" i="1" s="1"/>
  <c r="N17" i="1"/>
  <c r="J17" i="1"/>
  <c r="K17" i="1" s="1"/>
  <c r="P18" i="1"/>
  <c r="J18" i="1"/>
  <c r="J19" i="1"/>
  <c r="J20" i="1"/>
  <c r="N21" i="1"/>
  <c r="J21" i="1"/>
  <c r="P22" i="1"/>
  <c r="J22" i="1"/>
  <c r="P23" i="1"/>
  <c r="J23" i="1"/>
  <c r="J24" i="1"/>
  <c r="N25" i="1"/>
  <c r="J25" i="1"/>
  <c r="K25" i="1" s="1"/>
  <c r="J26" i="1"/>
  <c r="J27" i="1"/>
  <c r="K27" i="1" s="1"/>
  <c r="J28" i="1"/>
  <c r="K28" i="1" s="1"/>
  <c r="J29" i="1"/>
  <c r="K29" i="1" s="1"/>
  <c r="N30" i="1"/>
  <c r="J30" i="1"/>
  <c r="J31" i="1"/>
  <c r="K31" i="1" s="1"/>
  <c r="P32" i="1"/>
  <c r="J32" i="1"/>
  <c r="N33" i="1"/>
  <c r="J33" i="1"/>
  <c r="K33" i="1" s="1"/>
  <c r="N34" i="1"/>
  <c r="J34" i="1"/>
  <c r="P35" i="1"/>
  <c r="J35" i="1"/>
  <c r="K35" i="1" s="1"/>
  <c r="J36" i="1"/>
  <c r="K36" i="1" s="1"/>
  <c r="P37" i="1"/>
  <c r="J37" i="1"/>
  <c r="K37" i="1" s="1"/>
  <c r="P38" i="1"/>
  <c r="J38" i="1"/>
  <c r="J39" i="1"/>
  <c r="J40" i="1"/>
  <c r="K40" i="1" s="1"/>
  <c r="J41" i="1"/>
  <c r="K41" i="1" s="1"/>
  <c r="J42" i="1"/>
  <c r="P43" i="1"/>
  <c r="J43" i="1"/>
  <c r="J44" i="1"/>
  <c r="J45" i="1"/>
  <c r="K45" i="1" s="1"/>
  <c r="P46" i="1"/>
  <c r="J46" i="1"/>
  <c r="P47" i="1"/>
  <c r="J47" i="1"/>
  <c r="J48" i="1"/>
  <c r="J49" i="1"/>
  <c r="K49" i="1" s="1"/>
  <c r="N50" i="1"/>
  <c r="J50" i="1"/>
  <c r="P51" i="1"/>
  <c r="J51" i="1"/>
  <c r="K51" i="1" s="1"/>
  <c r="P52" i="1"/>
  <c r="J52" i="1"/>
  <c r="N53" i="1"/>
  <c r="J53" i="1"/>
  <c r="K53" i="1" s="1"/>
  <c r="L53" i="1" s="1"/>
  <c r="J54" i="1"/>
  <c r="P55" i="1"/>
  <c r="J55" i="1"/>
  <c r="K55" i="1" s="1"/>
  <c r="N56" i="1"/>
  <c r="J56" i="1"/>
  <c r="J57" i="1"/>
  <c r="K57" i="1" s="1"/>
  <c r="J58" i="1"/>
  <c r="P59" i="1"/>
  <c r="J59" i="1"/>
  <c r="K59" i="1" s="1"/>
  <c r="N60" i="1"/>
  <c r="J60" i="1"/>
  <c r="J61" i="1"/>
  <c r="K61" i="1" s="1"/>
  <c r="J62" i="1"/>
  <c r="J63" i="1"/>
  <c r="K63" i="1" s="1"/>
  <c r="J64" i="1"/>
  <c r="K64" i="1" s="1"/>
  <c r="J3" i="1"/>
  <c r="K3" i="1" s="1"/>
  <c r="O28" i="1" l="1"/>
  <c r="P36" i="1"/>
  <c r="N46" i="1"/>
  <c r="O43" i="1"/>
  <c r="P40" i="1"/>
  <c r="O25" i="1"/>
  <c r="O24" i="1"/>
  <c r="P60" i="1"/>
  <c r="O47" i="1"/>
  <c r="O57" i="1"/>
  <c r="O45" i="1"/>
  <c r="O61" i="1"/>
  <c r="O37" i="1"/>
  <c r="P53" i="1"/>
  <c r="O19" i="1"/>
  <c r="P48" i="1"/>
  <c r="O53" i="1"/>
  <c r="P30" i="1"/>
  <c r="O16" i="1"/>
  <c r="O3" i="1"/>
  <c r="O52" i="1"/>
  <c r="L37" i="1"/>
  <c r="M37" i="1" s="1"/>
  <c r="O35" i="1"/>
  <c r="L16" i="1"/>
  <c r="M16" i="1" s="1"/>
  <c r="P56" i="1"/>
  <c r="P41" i="1"/>
  <c r="O32" i="1"/>
  <c r="P13" i="1"/>
  <c r="K43" i="1"/>
  <c r="L43" i="1" s="1"/>
  <c r="M43" i="1" s="1"/>
  <c r="O17" i="1"/>
  <c r="L13" i="1"/>
  <c r="M13" i="1" s="1"/>
  <c r="N64" i="1"/>
  <c r="N48" i="1"/>
  <c r="P21" i="1"/>
  <c r="O40" i="1"/>
  <c r="O36" i="1"/>
  <c r="O23" i="1"/>
  <c r="P16" i="1"/>
  <c r="O15" i="1"/>
  <c r="O4" i="1"/>
  <c r="P61" i="1"/>
  <c r="P57" i="1"/>
  <c r="P33" i="1"/>
  <c r="L33" i="1"/>
  <c r="M33" i="1" s="1"/>
  <c r="P24" i="1"/>
  <c r="P12" i="1"/>
  <c r="P64" i="1"/>
  <c r="N24" i="1"/>
  <c r="O64" i="1"/>
  <c r="O41" i="1"/>
  <c r="N38" i="1"/>
  <c r="P4" i="1"/>
  <c r="N28" i="1"/>
  <c r="P28" i="1"/>
  <c r="O39" i="1"/>
  <c r="K39" i="1"/>
  <c r="N49" i="1"/>
  <c r="P49" i="1"/>
  <c r="N29" i="1"/>
  <c r="P29" i="1"/>
  <c r="K12" i="1"/>
  <c r="L12" i="1" s="1"/>
  <c r="M12" i="1" s="1"/>
  <c r="O12" i="1"/>
  <c r="N5" i="1"/>
  <c r="P5" i="1"/>
  <c r="N26" i="1"/>
  <c r="P26" i="1"/>
  <c r="K9" i="1"/>
  <c r="O9" i="1"/>
  <c r="K60" i="1"/>
  <c r="L60" i="1" s="1"/>
  <c r="M60" i="1" s="1"/>
  <c r="O60" i="1"/>
  <c r="K56" i="1"/>
  <c r="L56" i="1" s="1"/>
  <c r="M56" i="1" s="1"/>
  <c r="O56" i="1"/>
  <c r="N42" i="1"/>
  <c r="P42" i="1"/>
  <c r="K21" i="1"/>
  <c r="L21" i="1" s="1"/>
  <c r="M21" i="1" s="1"/>
  <c r="O21" i="1"/>
  <c r="K8" i="1"/>
  <c r="O8" i="1"/>
  <c r="P62" i="1"/>
  <c r="P58" i="1"/>
  <c r="P54" i="1"/>
  <c r="N52" i="1"/>
  <c r="P50" i="1"/>
  <c r="K47" i="1"/>
  <c r="P44" i="1"/>
  <c r="O33" i="1"/>
  <c r="N32" i="1"/>
  <c r="K19" i="1"/>
  <c r="P17" i="1"/>
  <c r="N16" i="1"/>
  <c r="O13" i="1"/>
  <c r="N9" i="1"/>
  <c r="N62" i="1"/>
  <c r="N58" i="1"/>
  <c r="N54" i="1"/>
  <c r="N44" i="1"/>
  <c r="N40" i="1"/>
  <c r="N37" i="1"/>
  <c r="N36" i="1"/>
  <c r="P25" i="1"/>
  <c r="P45" i="1"/>
  <c r="O44" i="1"/>
  <c r="L40" i="1"/>
  <c r="M40" i="1" s="1"/>
  <c r="L36" i="1"/>
  <c r="M36" i="1" s="1"/>
  <c r="O27" i="1"/>
  <c r="P20" i="1"/>
  <c r="L17" i="1"/>
  <c r="M17" i="1" s="1"/>
  <c r="O48" i="1"/>
  <c r="P34" i="1"/>
  <c r="N20" i="1"/>
  <c r="P9" i="1"/>
  <c r="P8" i="1"/>
  <c r="M53" i="1"/>
  <c r="O31" i="1"/>
  <c r="O20" i="1"/>
  <c r="O11" i="1"/>
  <c r="O7" i="1"/>
  <c r="O5" i="1"/>
  <c r="O63" i="1"/>
  <c r="O59" i="1"/>
  <c r="O55" i="1"/>
  <c r="O51" i="1"/>
  <c r="O49" i="1"/>
  <c r="O29" i="1"/>
  <c r="K23" i="1"/>
  <c r="L29" i="1"/>
  <c r="M29" i="1" s="1"/>
  <c r="N39" i="1"/>
  <c r="P39" i="1"/>
  <c r="K34" i="1"/>
  <c r="L34" i="1" s="1"/>
  <c r="M34" i="1" s="1"/>
  <c r="O34" i="1"/>
  <c r="L7" i="1"/>
  <c r="M7" i="1" s="1"/>
  <c r="P7" i="1"/>
  <c r="N63" i="1"/>
  <c r="P63" i="1"/>
  <c r="N45" i="1"/>
  <c r="L45" i="1"/>
  <c r="M45" i="1" s="1"/>
  <c r="K10" i="1"/>
  <c r="O10" i="1"/>
  <c r="K62" i="1"/>
  <c r="L62" i="1" s="1"/>
  <c r="M62" i="1" s="1"/>
  <c r="O62" i="1"/>
  <c r="N61" i="1"/>
  <c r="L61" i="1"/>
  <c r="M61" i="1" s="1"/>
  <c r="K58" i="1"/>
  <c r="L58" i="1" s="1"/>
  <c r="M58" i="1" s="1"/>
  <c r="O58" i="1"/>
  <c r="N57" i="1"/>
  <c r="L57" i="1"/>
  <c r="M57" i="1" s="1"/>
  <c r="K54" i="1"/>
  <c r="L54" i="1" s="1"/>
  <c r="M54" i="1" s="1"/>
  <c r="O54" i="1"/>
  <c r="N27" i="1"/>
  <c r="P27" i="1"/>
  <c r="L25" i="1"/>
  <c r="M25" i="1" s="1"/>
  <c r="K22" i="1"/>
  <c r="O22" i="1"/>
  <c r="N19" i="1"/>
  <c r="P19" i="1"/>
  <c r="N41" i="1"/>
  <c r="L41" i="1"/>
  <c r="M41" i="1" s="1"/>
  <c r="N31" i="1"/>
  <c r="P31" i="1"/>
  <c r="L59" i="1"/>
  <c r="M59" i="1" s="1"/>
  <c r="L35" i="1"/>
  <c r="M35" i="1" s="1"/>
  <c r="K30" i="1"/>
  <c r="L30" i="1" s="1"/>
  <c r="M30" i="1" s="1"/>
  <c r="O30" i="1"/>
  <c r="K26" i="1"/>
  <c r="L26" i="1" s="1"/>
  <c r="M26" i="1" s="1"/>
  <c r="O26" i="1"/>
  <c r="K6" i="1"/>
  <c r="O6" i="1"/>
  <c r="N55" i="1"/>
  <c r="L51" i="1"/>
  <c r="M51" i="1" s="1"/>
  <c r="N51" i="1"/>
  <c r="K14" i="1"/>
  <c r="O14" i="1"/>
  <c r="K46" i="1"/>
  <c r="L46" i="1" s="1"/>
  <c r="M46" i="1" s="1"/>
  <c r="O46" i="1"/>
  <c r="K42" i="1"/>
  <c r="O42" i="1"/>
  <c r="K38" i="1"/>
  <c r="L38" i="1" s="1"/>
  <c r="M38" i="1" s="1"/>
  <c r="O38" i="1"/>
  <c r="K18" i="1"/>
  <c r="O18" i="1"/>
  <c r="K50" i="1"/>
  <c r="L50" i="1" s="1"/>
  <c r="M50" i="1" s="1"/>
  <c r="O50" i="1"/>
  <c r="L11" i="1"/>
  <c r="M11" i="1" s="1"/>
  <c r="L4" i="1"/>
  <c r="M4" i="1" s="1"/>
  <c r="L15" i="1"/>
  <c r="M15" i="1" s="1"/>
  <c r="N22" i="1"/>
  <c r="N18" i="1"/>
  <c r="N14" i="1"/>
  <c r="N10" i="1"/>
  <c r="N6" i="1"/>
  <c r="K52" i="1"/>
  <c r="K48" i="1"/>
  <c r="L48" i="1" s="1"/>
  <c r="M48" i="1" s="1"/>
  <c r="K44" i="1"/>
  <c r="L44" i="1" s="1"/>
  <c r="M44" i="1" s="1"/>
  <c r="K32" i="1"/>
  <c r="K24" i="1"/>
  <c r="L24" i="1" s="1"/>
  <c r="M24" i="1" s="1"/>
  <c r="K20" i="1"/>
  <c r="L20" i="1" s="1"/>
  <c r="M20" i="1" s="1"/>
  <c r="N3" i="1"/>
  <c r="P3" i="1"/>
  <c r="L8" i="1" l="1"/>
  <c r="M8" i="1" s="1"/>
  <c r="L47" i="1"/>
  <c r="M47" i="1" s="1"/>
  <c r="L42" i="1"/>
  <c r="M42" i="1" s="1"/>
  <c r="L64" i="1"/>
  <c r="M64" i="1" s="1"/>
  <c r="L32" i="1"/>
  <c r="M32" i="1" s="1"/>
  <c r="L49" i="1"/>
  <c r="M49" i="1" s="1"/>
  <c r="N35" i="1"/>
  <c r="P65" i="1"/>
  <c r="N47" i="1"/>
  <c r="L6" i="1"/>
  <c r="M6" i="1" s="1"/>
  <c r="N7" i="1"/>
  <c r="L10" i="1"/>
  <c r="M10" i="1" s="1"/>
  <c r="L63" i="1"/>
  <c r="M63" i="1" s="1"/>
  <c r="L3" i="1"/>
  <c r="M3" i="1" s="1"/>
  <c r="L9" i="1"/>
  <c r="M9" i="1" s="1"/>
  <c r="L5" i="1"/>
  <c r="M5" i="1" s="1"/>
  <c r="L19" i="1"/>
  <c r="M19" i="1" s="1"/>
  <c r="L23" i="1"/>
  <c r="M23" i="1" s="1"/>
  <c r="L28" i="1"/>
  <c r="M28" i="1" s="1"/>
  <c r="L52" i="1"/>
  <c r="M52" i="1" s="1"/>
  <c r="N8" i="1"/>
  <c r="N15" i="1"/>
  <c r="N11" i="1"/>
  <c r="L31" i="1"/>
  <c r="M31" i="1" s="1"/>
  <c r="L55" i="1"/>
  <c r="M55" i="1" s="1"/>
  <c r="N43" i="1"/>
  <c r="L18" i="1"/>
  <c r="M18" i="1" s="1"/>
  <c r="N23" i="1"/>
  <c r="L27" i="1"/>
  <c r="M27" i="1" s="1"/>
  <c r="N59" i="1"/>
  <c r="L22" i="1"/>
  <c r="M22" i="1" s="1"/>
  <c r="L39" i="1"/>
  <c r="M39" i="1" s="1"/>
  <c r="L14" i="1"/>
  <c r="M14" i="1" s="1"/>
  <c r="N65" i="1" l="1"/>
  <c r="M65" i="1"/>
  <c r="O65" i="1" l="1"/>
</calcChain>
</file>

<file path=xl/sharedStrings.xml><?xml version="1.0" encoding="utf-8"?>
<sst xmlns="http://schemas.openxmlformats.org/spreadsheetml/2006/main" count="26" uniqueCount="20">
  <si>
    <t>Beban (kg)</t>
  </si>
  <si>
    <t>Pertambahan Panjang (mm)</t>
  </si>
  <si>
    <t>Force(F)</t>
  </si>
  <si>
    <r>
      <t>Stroke(Δ</t>
    </r>
    <r>
      <rPr>
        <b/>
        <sz val="11"/>
        <color indexed="8"/>
        <rFont val="Calibri"/>
        <family val="2"/>
      </rPr>
      <t>L)</t>
    </r>
  </si>
  <si>
    <t>GL(awal)</t>
  </si>
  <si>
    <t>GL(akhir)</t>
  </si>
  <si>
    <t>T</t>
  </si>
  <si>
    <t>W</t>
  </si>
  <si>
    <t>A0</t>
  </si>
  <si>
    <t>V</t>
  </si>
  <si>
    <t>A1</t>
  </si>
  <si>
    <t>True Stress</t>
  </si>
  <si>
    <t>True Strain</t>
  </si>
  <si>
    <t>Stress Engineer</t>
  </si>
  <si>
    <t>Strain Engineer</t>
  </si>
  <si>
    <t>kgf</t>
  </si>
  <si>
    <t>mm</t>
  </si>
  <si>
    <r>
      <t>mm</t>
    </r>
    <r>
      <rPr>
        <sz val="11"/>
        <color indexed="8"/>
        <rFont val="Calibri"/>
        <family val="2"/>
      </rPr>
      <t>²</t>
    </r>
  </si>
  <si>
    <r>
      <t>mm</t>
    </r>
    <r>
      <rPr>
        <vertAlign val="superscript"/>
        <sz val="11"/>
        <color indexed="8"/>
        <rFont val="Calibri"/>
        <family val="2"/>
      </rPr>
      <t>3</t>
    </r>
  </si>
  <si>
    <t>kgf/mm²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</si>
</sst>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3" borderId="2" xfId="0" applyNumberFormat="1" applyFont="1" applyFill="1" applyBorder="1"/>
    <xf numFmtId="164" fontId="1" fillId="4" borderId="2" xfId="0" applyNumberFormat="1" applyFont="1" applyFill="1" applyBorder="1"/>
    <xf numFmtId="164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392200323542043E-2"/>
          <c:y val="0.10039531599469624"/>
          <c:w val="0.94026125824910656"/>
          <c:h val="0.8430527423038598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Sheet1!$M$1</c:f>
              <c:strCache>
                <c:ptCount val="1"/>
                <c:pt idx="0">
                  <c:v>True Stress</c:v>
                </c:pt>
              </c:strCache>
            </c:strRef>
          </c:tx>
          <c:yVal>
            <c:numRef>
              <c:f>Sheet1!$M$3:$M$64</c:f>
              <c:numCache>
                <c:formatCode>0.000</c:formatCode>
                <c:ptCount val="62"/>
                <c:pt idx="0">
                  <c:v>0.3686425344</c:v>
                </c:pt>
                <c:pt idx="1">
                  <c:v>0.54087055679999996</c:v>
                </c:pt>
                <c:pt idx="2">
                  <c:v>1.0449758496000001</c:v>
                </c:pt>
                <c:pt idx="3">
                  <c:v>1.6582823999999998</c:v>
                </c:pt>
                <c:pt idx="4">
                  <c:v>2.4882261887999997</c:v>
                </c:pt>
                <c:pt idx="5">
                  <c:v>3.5230111488000002</c:v>
                </c:pt>
                <c:pt idx="6">
                  <c:v>4.6578068351999997</c:v>
                </c:pt>
                <c:pt idx="7">
                  <c:v>5.8001868288000002</c:v>
                </c:pt>
                <c:pt idx="8">
                  <c:v>7.0848311808000011</c:v>
                </c:pt>
                <c:pt idx="9">
                  <c:v>8.4296309760000003</c:v>
                </c:pt>
                <c:pt idx="10">
                  <c:v>9.7694300256000002</c:v>
                </c:pt>
                <c:pt idx="11">
                  <c:v>11.148617664000001</c:v>
                </c:pt>
                <c:pt idx="12">
                  <c:v>12.6635830272</c:v>
                </c:pt>
                <c:pt idx="13">
                  <c:v>14.3444394144</c:v>
                </c:pt>
                <c:pt idx="14">
                  <c:v>15.982010419200002</c:v>
                </c:pt>
                <c:pt idx="15">
                  <c:v>17.732537164799997</c:v>
                </c:pt>
                <c:pt idx="16">
                  <c:v>19.307835859200004</c:v>
                </c:pt>
                <c:pt idx="17">
                  <c:v>20.932666943999997</c:v>
                </c:pt>
                <c:pt idx="18">
                  <c:v>22.165848297600004</c:v>
                </c:pt>
                <c:pt idx="19">
                  <c:v>23.339424614400006</c:v>
                </c:pt>
                <c:pt idx="20">
                  <c:v>23.111072927999995</c:v>
                </c:pt>
                <c:pt idx="21">
                  <c:v>22.539303225600001</c:v>
                </c:pt>
                <c:pt idx="22">
                  <c:v>21.793806009600004</c:v>
                </c:pt>
                <c:pt idx="23">
                  <c:v>20.899721039999999</c:v>
                </c:pt>
                <c:pt idx="24">
                  <c:v>19.868662310400001</c:v>
                </c:pt>
                <c:pt idx="25">
                  <c:v>18.836525788800003</c:v>
                </c:pt>
                <c:pt idx="26">
                  <c:v>17.668380288000002</c:v>
                </c:pt>
                <c:pt idx="27">
                  <c:v>16.450274419200003</c:v>
                </c:pt>
                <c:pt idx="28">
                  <c:v>15.3233058048</c:v>
                </c:pt>
                <c:pt idx="29">
                  <c:v>14.190669888</c:v>
                </c:pt>
                <c:pt idx="30">
                  <c:v>12.978405024000001</c:v>
                </c:pt>
                <c:pt idx="31">
                  <c:v>11.931157440000003</c:v>
                </c:pt>
                <c:pt idx="32">
                  <c:v>10.848111465600002</c:v>
                </c:pt>
                <c:pt idx="33">
                  <c:v>9.8452343807999991</c:v>
                </c:pt>
                <c:pt idx="34">
                  <c:v>8.8805917056000006</c:v>
                </c:pt>
                <c:pt idx="35">
                  <c:v>7.9831760448000004</c:v>
                </c:pt>
                <c:pt idx="36">
                  <c:v>7.1387793791999998</c:v>
                </c:pt>
                <c:pt idx="37">
                  <c:v>6.3321117120000023</c:v>
                </c:pt>
                <c:pt idx="38">
                  <c:v>5.5803109824000003</c:v>
                </c:pt>
                <c:pt idx="39">
                  <c:v>4.8978614591999996</c:v>
                </c:pt>
                <c:pt idx="40">
                  <c:v>4.2548130816000009</c:v>
                </c:pt>
                <c:pt idx="41">
                  <c:v>3.6975956639999996</c:v>
                </c:pt>
                <c:pt idx="42">
                  <c:v>3.1518070272000003</c:v>
                </c:pt>
                <c:pt idx="43">
                  <c:v>2.6621985600000002</c:v>
                </c:pt>
                <c:pt idx="44">
                  <c:v>2.2294368192</c:v>
                </c:pt>
                <c:pt idx="45">
                  <c:v>1.8698477376</c:v>
                </c:pt>
                <c:pt idx="46">
                  <c:v>1.5539071392000001</c:v>
                </c:pt>
                <c:pt idx="47">
                  <c:v>1.2820105632000003</c:v>
                </c:pt>
                <c:pt idx="48">
                  <c:v>1.0231594559999999</c:v>
                </c:pt>
                <c:pt idx="49">
                  <c:v>0.80928157440000004</c:v>
                </c:pt>
                <c:pt idx="50">
                  <c:v>0.64057573439999993</c:v>
                </c:pt>
                <c:pt idx="51">
                  <c:v>0.50180321280000006</c:v>
                </c:pt>
                <c:pt idx="52">
                  <c:v>0.37768343039999996</c:v>
                </c:pt>
                <c:pt idx="53">
                  <c:v>0.3000729888</c:v>
                </c:pt>
                <c:pt idx="54">
                  <c:v>0.22189749120000002</c:v>
                </c:pt>
                <c:pt idx="55">
                  <c:v>0.159094656</c:v>
                </c:pt>
                <c:pt idx="56">
                  <c:v>0.12770265600000003</c:v>
                </c:pt>
                <c:pt idx="57">
                  <c:v>9.6084633599999997E-2</c:v>
                </c:pt>
                <c:pt idx="58">
                  <c:v>6.4261516800000001E-2</c:v>
                </c:pt>
                <c:pt idx="59">
                  <c:v>4.8346819200000002E-2</c:v>
                </c:pt>
                <c:pt idx="60">
                  <c:v>3.2329574399999998E-2</c:v>
                </c:pt>
                <c:pt idx="61">
                  <c:v>1.6215014400000002E-2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704-4DB8-9C77-E1A8F9E7F467}"/>
            </c:ext>
          </c:extLst>
        </c:ser>
        <c:ser>
          <c:idx val="1"/>
          <c:order val="1"/>
          <c:tx>
            <c:strRef>
              <c:f>Sheet1!$O$1</c:f>
              <c:strCache>
                <c:ptCount val="1"/>
                <c:pt idx="0">
                  <c:v>Stress Engineer</c:v>
                </c:pt>
              </c:strCache>
            </c:strRef>
          </c:tx>
          <c:yVal>
            <c:numRef>
              <c:f>Sheet1!$O$3:$O$64</c:f>
              <c:numCache>
                <c:formatCode>0.000</c:formatCode>
                <c:ptCount val="62"/>
                <c:pt idx="0">
                  <c:v>0.36624000000000001</c:v>
                </c:pt>
                <c:pt idx="1">
                  <c:v>0.53627999999999998</c:v>
                </c:pt>
                <c:pt idx="2">
                  <c:v>1.03332</c:v>
                </c:pt>
                <c:pt idx="3">
                  <c:v>1.635</c:v>
                </c:pt>
                <c:pt idx="4">
                  <c:v>2.4459599999999999</c:v>
                </c:pt>
                <c:pt idx="5">
                  <c:v>3.4531199999999997</c:v>
                </c:pt>
                <c:pt idx="6">
                  <c:v>4.5518399999999994</c:v>
                </c:pt>
                <c:pt idx="7">
                  <c:v>5.6505600000000005</c:v>
                </c:pt>
                <c:pt idx="8">
                  <c:v>6.8800800000000013</c:v>
                </c:pt>
                <c:pt idx="9">
                  <c:v>8.1619200000000003</c:v>
                </c:pt>
                <c:pt idx="10">
                  <c:v>9.4306799999999988</c:v>
                </c:pt>
                <c:pt idx="11">
                  <c:v>10.725600000000002</c:v>
                </c:pt>
                <c:pt idx="12">
                  <c:v>12.138240000000001</c:v>
                </c:pt>
                <c:pt idx="13">
                  <c:v>13.69476</c:v>
                </c:pt>
                <c:pt idx="14">
                  <c:v>15.19896</c:v>
                </c:pt>
                <c:pt idx="15">
                  <c:v>16.794720000000002</c:v>
                </c:pt>
                <c:pt idx="16">
                  <c:v>18.22044</c:v>
                </c:pt>
                <c:pt idx="17">
                  <c:v>19.685400000000001</c:v>
                </c:pt>
                <c:pt idx="18">
                  <c:v>20.784120000000001</c:v>
                </c:pt>
                <c:pt idx="19">
                  <c:v>21.817440000000001</c:v>
                </c:pt>
                <c:pt idx="20">
                  <c:v>21.542759999999998</c:v>
                </c:pt>
                <c:pt idx="21">
                  <c:v>20.941080000000003</c:v>
                </c:pt>
                <c:pt idx="22">
                  <c:v>20.182440000000003</c:v>
                </c:pt>
                <c:pt idx="23">
                  <c:v>19.293000000000003</c:v>
                </c:pt>
                <c:pt idx="24">
                  <c:v>18.28584</c:v>
                </c:pt>
                <c:pt idx="25">
                  <c:v>17.278680000000001</c:v>
                </c:pt>
                <c:pt idx="26">
                  <c:v>16.1538</c:v>
                </c:pt>
                <c:pt idx="27">
                  <c:v>14.989680000000002</c:v>
                </c:pt>
                <c:pt idx="28">
                  <c:v>13.917120000000001</c:v>
                </c:pt>
                <c:pt idx="29">
                  <c:v>12.844560000000001</c:v>
                </c:pt>
                <c:pt idx="30">
                  <c:v>11.7066</c:v>
                </c:pt>
                <c:pt idx="31">
                  <c:v>10.725600000000002</c:v>
                </c:pt>
                <c:pt idx="32">
                  <c:v>9.7184400000000011</c:v>
                </c:pt>
                <c:pt idx="33">
                  <c:v>8.7897600000000011</c:v>
                </c:pt>
                <c:pt idx="34">
                  <c:v>7.9003199999999998</c:v>
                </c:pt>
                <c:pt idx="35">
                  <c:v>7.0762799999999997</c:v>
                </c:pt>
                <c:pt idx="36">
                  <c:v>6.3045600000000004</c:v>
                </c:pt>
                <c:pt idx="37">
                  <c:v>5.5720800000000006</c:v>
                </c:pt>
                <c:pt idx="38">
                  <c:v>4.8919199999999998</c:v>
                </c:pt>
                <c:pt idx="39">
                  <c:v>4.2771600000000003</c:v>
                </c:pt>
                <c:pt idx="40">
                  <c:v>3.7016400000000007</c:v>
                </c:pt>
                <c:pt idx="41">
                  <c:v>3.2046000000000001</c:v>
                </c:pt>
                <c:pt idx="42">
                  <c:v>2.7206400000000004</c:v>
                </c:pt>
                <c:pt idx="43">
                  <c:v>2.2890000000000001</c:v>
                </c:pt>
                <c:pt idx="44">
                  <c:v>1.90968</c:v>
                </c:pt>
                <c:pt idx="45">
                  <c:v>1.5957600000000001</c:v>
                </c:pt>
                <c:pt idx="46">
                  <c:v>1.32108</c:v>
                </c:pt>
                <c:pt idx="47">
                  <c:v>1.0856400000000002</c:v>
                </c:pt>
                <c:pt idx="48">
                  <c:v>0.86327999999999994</c:v>
                </c:pt>
                <c:pt idx="49">
                  <c:v>0.6801600000000001</c:v>
                </c:pt>
                <c:pt idx="50">
                  <c:v>0.53627999999999998</c:v>
                </c:pt>
                <c:pt idx="51">
                  <c:v>0.41856000000000004</c:v>
                </c:pt>
                <c:pt idx="52">
                  <c:v>0.31392000000000003</c:v>
                </c:pt>
                <c:pt idx="53">
                  <c:v>0.24851999999999999</c:v>
                </c:pt>
                <c:pt idx="54">
                  <c:v>0.18312</c:v>
                </c:pt>
                <c:pt idx="55">
                  <c:v>0.1308</c:v>
                </c:pt>
                <c:pt idx="56">
                  <c:v>0.10464000000000001</c:v>
                </c:pt>
                <c:pt idx="57">
                  <c:v>7.8480000000000008E-2</c:v>
                </c:pt>
                <c:pt idx="58">
                  <c:v>5.2320000000000005E-2</c:v>
                </c:pt>
                <c:pt idx="59">
                  <c:v>3.9240000000000004E-2</c:v>
                </c:pt>
                <c:pt idx="60">
                  <c:v>2.6160000000000003E-2</c:v>
                </c:pt>
                <c:pt idx="61">
                  <c:v>1.3080000000000001E-2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704-4DB8-9C77-E1A8F9E7F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56032"/>
        <c:axId val="76957952"/>
      </c:scatterChart>
      <c:valAx>
        <c:axId val="769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76957952"/>
        <c:crosses val="autoZero"/>
        <c:crossBetween val="midCat"/>
      </c:valAx>
      <c:valAx>
        <c:axId val="7695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5603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0</xdr:rowOff>
    </xdr:from>
    <xdr:to>
      <xdr:col>34</xdr:col>
      <xdr:colOff>485775</xdr:colOff>
      <xdr:row>27</xdr:row>
      <xdr:rowOff>95250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41D4BE3-15CA-4A6A-8F65-E7DB76DA4A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5"/>
  <sheetViews>
    <sheetView tabSelected="1" topLeftCell="A13" workbookViewId="0">
      <selection activeCell="I11" sqref="I11"/>
    </sheetView>
  </sheetViews>
  <sheetFormatPr defaultRowHeight="14.4" x14ac:dyDescent="0.3"/>
  <cols>
    <col min="5" max="8" width="9.88671875" customWidth="1"/>
  </cols>
  <sheetData>
    <row r="1" spans="1:16" x14ac:dyDescent="0.3">
      <c r="D1" s="2" t="s">
        <v>2</v>
      </c>
      <c r="E1" s="2" t="s">
        <v>3</v>
      </c>
      <c r="F1" s="3" t="s">
        <v>4</v>
      </c>
      <c r="G1" s="2" t="s">
        <v>5</v>
      </c>
      <c r="H1" s="4" t="s">
        <v>6</v>
      </c>
      <c r="I1" s="4" t="s">
        <v>7</v>
      </c>
      <c r="J1" s="2" t="s">
        <v>8</v>
      </c>
      <c r="K1" s="5" t="s">
        <v>9</v>
      </c>
      <c r="L1" s="2" t="s">
        <v>10</v>
      </c>
      <c r="M1" s="6" t="s">
        <v>11</v>
      </c>
      <c r="N1" s="6" t="s">
        <v>12</v>
      </c>
      <c r="O1" s="7" t="s">
        <v>13</v>
      </c>
      <c r="P1" s="7" t="s">
        <v>14</v>
      </c>
    </row>
    <row r="2" spans="1:16" ht="16.2" x14ac:dyDescent="0.3">
      <c r="A2" s="1" t="s">
        <v>0</v>
      </c>
      <c r="B2" s="1" t="s">
        <v>1</v>
      </c>
      <c r="D2" s="8" t="s">
        <v>15</v>
      </c>
      <c r="E2" s="8" t="s">
        <v>16</v>
      </c>
      <c r="F2" s="9" t="s">
        <v>16</v>
      </c>
      <c r="G2" s="8" t="s">
        <v>16</v>
      </c>
      <c r="H2" s="10" t="s">
        <v>16</v>
      </c>
      <c r="I2" s="10" t="s">
        <v>16</v>
      </c>
      <c r="J2" s="8" t="s">
        <v>17</v>
      </c>
      <c r="K2" s="11" t="s">
        <v>18</v>
      </c>
      <c r="L2" s="8" t="s">
        <v>17</v>
      </c>
      <c r="M2" s="8" t="s">
        <v>19</v>
      </c>
      <c r="N2" s="8"/>
      <c r="O2" s="8" t="s">
        <v>19</v>
      </c>
      <c r="P2" s="8"/>
    </row>
    <row r="3" spans="1:16" x14ac:dyDescent="0.3">
      <c r="A3">
        <v>2.8</v>
      </c>
      <c r="B3">
        <v>0.82</v>
      </c>
      <c r="D3" s="12">
        <f>A3*9.81</f>
        <v>27.468</v>
      </c>
      <c r="E3" s="13">
        <f>B3</f>
        <v>0.82</v>
      </c>
      <c r="F3" s="14">
        <v>125</v>
      </c>
      <c r="G3" s="12">
        <f>F3+E3</f>
        <v>125.82</v>
      </c>
      <c r="H3" s="15">
        <v>3</v>
      </c>
      <c r="I3" s="15">
        <v>25</v>
      </c>
      <c r="J3" s="13">
        <f t="shared" ref="J3:J64" si="0">H3*I3</f>
        <v>75</v>
      </c>
      <c r="K3" s="12">
        <f t="shared" ref="K3:K64" si="1">F3*J3</f>
        <v>9375</v>
      </c>
      <c r="L3" s="13">
        <f t="shared" ref="L3:L64" si="2">K3/G3</f>
        <v>74.511206485455418</v>
      </c>
      <c r="M3" s="13">
        <f t="shared" ref="M3:M64" si="3">D3/L3</f>
        <v>0.3686425344</v>
      </c>
      <c r="N3" s="13">
        <f t="shared" ref="N3:N64" si="4">E3/G3</f>
        <v>6.5172468605945002E-3</v>
      </c>
      <c r="O3" s="13">
        <f t="shared" ref="O3:O64" si="5">D3/J3</f>
        <v>0.36624000000000001</v>
      </c>
      <c r="P3" s="13">
        <f t="shared" ref="P3:P64" si="6">E3/F3</f>
        <v>6.5599999999999999E-3</v>
      </c>
    </row>
    <row r="4" spans="1:16" x14ac:dyDescent="0.3">
      <c r="A4">
        <v>4.0999999999999996</v>
      </c>
      <c r="B4">
        <v>1.07</v>
      </c>
      <c r="D4" s="12">
        <f t="shared" ref="D4:D64" si="7">A4*9.81</f>
        <v>40.220999999999997</v>
      </c>
      <c r="E4" s="13">
        <f t="shared" ref="E4:E64" si="8">B4</f>
        <v>1.07</v>
      </c>
      <c r="F4" s="14">
        <v>125</v>
      </c>
      <c r="G4" s="12">
        <f t="shared" ref="G4:G64" si="9">F4+E4</f>
        <v>126.07</v>
      </c>
      <c r="H4" s="15">
        <v>3</v>
      </c>
      <c r="I4" s="15">
        <v>25</v>
      </c>
      <c r="J4" s="13">
        <f t="shared" si="0"/>
        <v>75</v>
      </c>
      <c r="K4" s="12">
        <f t="shared" si="1"/>
        <v>9375</v>
      </c>
      <c r="L4" s="13">
        <f t="shared" si="2"/>
        <v>74.363448877607681</v>
      </c>
      <c r="M4" s="13">
        <f t="shared" si="3"/>
        <v>0.54087055679999996</v>
      </c>
      <c r="N4" s="13">
        <f t="shared" si="4"/>
        <v>8.4873482985642901E-3</v>
      </c>
      <c r="O4" s="13">
        <f t="shared" si="5"/>
        <v>0.53627999999999998</v>
      </c>
      <c r="P4" s="13">
        <f t="shared" si="6"/>
        <v>8.5599999999999999E-3</v>
      </c>
    </row>
    <row r="5" spans="1:16" x14ac:dyDescent="0.3">
      <c r="A5">
        <v>7.9</v>
      </c>
      <c r="B5">
        <v>1.41</v>
      </c>
      <c r="D5" s="12">
        <f t="shared" si="7"/>
        <v>77.499000000000009</v>
      </c>
      <c r="E5" s="13">
        <f t="shared" si="8"/>
        <v>1.41</v>
      </c>
      <c r="F5" s="14">
        <v>125</v>
      </c>
      <c r="G5" s="12">
        <f t="shared" si="9"/>
        <v>126.41</v>
      </c>
      <c r="H5" s="15">
        <v>3</v>
      </c>
      <c r="I5" s="15">
        <v>25</v>
      </c>
      <c r="J5" s="13">
        <f t="shared" si="0"/>
        <v>75</v>
      </c>
      <c r="K5" s="12">
        <f t="shared" si="1"/>
        <v>9375</v>
      </c>
      <c r="L5" s="13">
        <f t="shared" si="2"/>
        <v>74.16343643699075</v>
      </c>
      <c r="M5" s="13">
        <f t="shared" si="3"/>
        <v>1.0449758496000001</v>
      </c>
      <c r="N5" s="13">
        <f t="shared" si="4"/>
        <v>1.1154180840123408E-2</v>
      </c>
      <c r="O5" s="13">
        <f t="shared" si="5"/>
        <v>1.03332</v>
      </c>
      <c r="P5" s="13">
        <f t="shared" si="6"/>
        <v>1.128E-2</v>
      </c>
    </row>
    <row r="6" spans="1:16" x14ac:dyDescent="0.3">
      <c r="A6">
        <v>12.5</v>
      </c>
      <c r="B6">
        <v>1.78</v>
      </c>
      <c r="D6" s="12">
        <f t="shared" si="7"/>
        <v>122.625</v>
      </c>
      <c r="E6" s="13">
        <f t="shared" si="8"/>
        <v>1.78</v>
      </c>
      <c r="F6" s="14">
        <v>125</v>
      </c>
      <c r="G6" s="12">
        <f t="shared" si="9"/>
        <v>126.78</v>
      </c>
      <c r="H6" s="15">
        <v>3</v>
      </c>
      <c r="I6" s="15">
        <v>25</v>
      </c>
      <c r="J6" s="13">
        <f t="shared" si="0"/>
        <v>75</v>
      </c>
      <c r="K6" s="12">
        <f t="shared" si="1"/>
        <v>9375</v>
      </c>
      <c r="L6" s="13">
        <f t="shared" si="2"/>
        <v>73.94699479413157</v>
      </c>
      <c r="M6" s="13">
        <f t="shared" si="3"/>
        <v>1.6582823999999998</v>
      </c>
      <c r="N6" s="13">
        <f t="shared" si="4"/>
        <v>1.4040069411579113E-2</v>
      </c>
      <c r="O6" s="13">
        <f t="shared" si="5"/>
        <v>1.635</v>
      </c>
      <c r="P6" s="13">
        <f t="shared" si="6"/>
        <v>1.4240000000000001E-2</v>
      </c>
    </row>
    <row r="7" spans="1:16" x14ac:dyDescent="0.3">
      <c r="A7">
        <v>18.7</v>
      </c>
      <c r="B7">
        <v>2.16</v>
      </c>
      <c r="D7" s="12">
        <f t="shared" si="7"/>
        <v>183.447</v>
      </c>
      <c r="E7" s="13">
        <f t="shared" si="8"/>
        <v>2.16</v>
      </c>
      <c r="F7" s="14">
        <v>125</v>
      </c>
      <c r="G7" s="12">
        <f t="shared" si="9"/>
        <v>127.16</v>
      </c>
      <c r="H7" s="15">
        <v>3</v>
      </c>
      <c r="I7" s="15">
        <v>25</v>
      </c>
      <c r="J7" s="13">
        <f t="shared" si="0"/>
        <v>75</v>
      </c>
      <c r="K7" s="12">
        <f t="shared" si="1"/>
        <v>9375</v>
      </c>
      <c r="L7" s="13">
        <f t="shared" si="2"/>
        <v>73.726014469959111</v>
      </c>
      <c r="M7" s="13">
        <f t="shared" si="3"/>
        <v>2.4882261887999997</v>
      </c>
      <c r="N7" s="13">
        <f t="shared" si="4"/>
        <v>1.6986473733878581E-2</v>
      </c>
      <c r="O7" s="13">
        <f t="shared" si="5"/>
        <v>2.4459599999999999</v>
      </c>
      <c r="P7" s="13">
        <f t="shared" si="6"/>
        <v>1.728E-2</v>
      </c>
    </row>
    <row r="8" spans="1:16" x14ac:dyDescent="0.3">
      <c r="A8">
        <v>26.4</v>
      </c>
      <c r="B8">
        <v>2.5299999999999998</v>
      </c>
      <c r="D8" s="12">
        <f t="shared" si="7"/>
        <v>258.98399999999998</v>
      </c>
      <c r="E8" s="13">
        <f t="shared" si="8"/>
        <v>2.5299999999999998</v>
      </c>
      <c r="F8" s="14">
        <v>125</v>
      </c>
      <c r="G8" s="12">
        <f t="shared" si="9"/>
        <v>127.53</v>
      </c>
      <c r="H8" s="15">
        <v>3</v>
      </c>
      <c r="I8" s="15">
        <v>25</v>
      </c>
      <c r="J8" s="13">
        <f t="shared" si="0"/>
        <v>75</v>
      </c>
      <c r="K8" s="12">
        <f t="shared" si="1"/>
        <v>9375</v>
      </c>
      <c r="L8" s="13">
        <f t="shared" si="2"/>
        <v>73.51211479651846</v>
      </c>
      <c r="M8" s="13">
        <f t="shared" si="3"/>
        <v>3.5230111488000002</v>
      </c>
      <c r="N8" s="13">
        <f t="shared" si="4"/>
        <v>1.9838469379753781E-2</v>
      </c>
      <c r="O8" s="13">
        <f t="shared" si="5"/>
        <v>3.4531199999999997</v>
      </c>
      <c r="P8" s="13">
        <f t="shared" si="6"/>
        <v>2.0239999999999998E-2</v>
      </c>
    </row>
    <row r="9" spans="1:16" x14ac:dyDescent="0.3">
      <c r="A9">
        <v>34.799999999999997</v>
      </c>
      <c r="B9">
        <v>2.91</v>
      </c>
      <c r="D9" s="12">
        <f t="shared" si="7"/>
        <v>341.38799999999998</v>
      </c>
      <c r="E9" s="13">
        <f t="shared" si="8"/>
        <v>2.91</v>
      </c>
      <c r="F9" s="14">
        <v>125</v>
      </c>
      <c r="G9" s="12">
        <f t="shared" si="9"/>
        <v>127.91</v>
      </c>
      <c r="H9" s="15">
        <v>3</v>
      </c>
      <c r="I9" s="15">
        <v>25</v>
      </c>
      <c r="J9" s="13">
        <f t="shared" si="0"/>
        <v>75</v>
      </c>
      <c r="K9" s="12">
        <f t="shared" si="1"/>
        <v>9375</v>
      </c>
      <c r="L9" s="13">
        <f t="shared" si="2"/>
        <v>73.293722148385584</v>
      </c>
      <c r="M9" s="13">
        <f t="shared" si="3"/>
        <v>4.6578068351999997</v>
      </c>
      <c r="N9" s="13">
        <f t="shared" si="4"/>
        <v>2.2750371354858887E-2</v>
      </c>
      <c r="O9" s="13">
        <f t="shared" si="5"/>
        <v>4.5518399999999994</v>
      </c>
      <c r="P9" s="13">
        <f t="shared" si="6"/>
        <v>2.3280000000000002E-2</v>
      </c>
    </row>
    <row r="10" spans="1:16" x14ac:dyDescent="0.3">
      <c r="A10">
        <v>43.2</v>
      </c>
      <c r="B10">
        <v>3.31</v>
      </c>
      <c r="D10" s="12">
        <f t="shared" si="7"/>
        <v>423.79200000000003</v>
      </c>
      <c r="E10" s="13">
        <f t="shared" si="8"/>
        <v>3.31</v>
      </c>
      <c r="F10" s="14">
        <v>125</v>
      </c>
      <c r="G10" s="12">
        <f t="shared" si="9"/>
        <v>128.31</v>
      </c>
      <c r="H10" s="15">
        <v>3</v>
      </c>
      <c r="I10" s="15">
        <v>25</v>
      </c>
      <c r="J10" s="13">
        <f t="shared" si="0"/>
        <v>75</v>
      </c>
      <c r="K10" s="12">
        <f t="shared" si="1"/>
        <v>9375</v>
      </c>
      <c r="L10" s="13">
        <f t="shared" si="2"/>
        <v>73.065232639700724</v>
      </c>
      <c r="M10" s="13">
        <f t="shared" si="3"/>
        <v>5.8001868288000002</v>
      </c>
      <c r="N10" s="13">
        <f t="shared" si="4"/>
        <v>2.5796898137323668E-2</v>
      </c>
      <c r="O10" s="13">
        <f t="shared" si="5"/>
        <v>5.6505600000000005</v>
      </c>
      <c r="P10" s="13">
        <f t="shared" si="6"/>
        <v>2.648E-2</v>
      </c>
    </row>
    <row r="11" spans="1:16" x14ac:dyDescent="0.3">
      <c r="A11">
        <v>52.6</v>
      </c>
      <c r="B11">
        <v>3.72</v>
      </c>
      <c r="D11" s="12">
        <f t="shared" si="7"/>
        <v>516.00600000000009</v>
      </c>
      <c r="E11" s="13">
        <f t="shared" si="8"/>
        <v>3.72</v>
      </c>
      <c r="F11" s="14">
        <v>125</v>
      </c>
      <c r="G11" s="12">
        <f t="shared" si="9"/>
        <v>128.72</v>
      </c>
      <c r="H11" s="15">
        <v>3</v>
      </c>
      <c r="I11" s="15">
        <v>25</v>
      </c>
      <c r="J11" s="13">
        <f t="shared" si="0"/>
        <v>75</v>
      </c>
      <c r="K11" s="12">
        <f t="shared" si="1"/>
        <v>9375</v>
      </c>
      <c r="L11" s="13">
        <f t="shared" si="2"/>
        <v>72.832504661280296</v>
      </c>
      <c r="M11" s="13">
        <f t="shared" si="3"/>
        <v>7.0848311808000011</v>
      </c>
      <c r="N11" s="13">
        <f t="shared" si="4"/>
        <v>2.8899937849596023E-2</v>
      </c>
      <c r="O11" s="13">
        <f t="shared" si="5"/>
        <v>6.8800800000000013</v>
      </c>
      <c r="P11" s="13">
        <f t="shared" si="6"/>
        <v>2.9760000000000002E-2</v>
      </c>
    </row>
    <row r="12" spans="1:16" x14ac:dyDescent="0.3">
      <c r="A12">
        <v>62.4</v>
      </c>
      <c r="B12">
        <v>4.0999999999999996</v>
      </c>
      <c r="D12" s="12">
        <f t="shared" si="7"/>
        <v>612.14400000000001</v>
      </c>
      <c r="E12" s="13">
        <f t="shared" si="8"/>
        <v>4.0999999999999996</v>
      </c>
      <c r="F12" s="14">
        <v>125</v>
      </c>
      <c r="G12" s="12">
        <f t="shared" si="9"/>
        <v>129.1</v>
      </c>
      <c r="H12" s="15">
        <v>3</v>
      </c>
      <c r="I12" s="15">
        <v>25</v>
      </c>
      <c r="J12" s="13">
        <f t="shared" si="0"/>
        <v>75</v>
      </c>
      <c r="K12" s="12">
        <f t="shared" si="1"/>
        <v>9375</v>
      </c>
      <c r="L12" s="13">
        <f t="shared" si="2"/>
        <v>72.618125484120839</v>
      </c>
      <c r="M12" s="13">
        <f t="shared" si="3"/>
        <v>8.4296309760000003</v>
      </c>
      <c r="N12" s="13">
        <f t="shared" si="4"/>
        <v>3.1758326878388844E-2</v>
      </c>
      <c r="O12" s="13">
        <f t="shared" si="5"/>
        <v>8.1619200000000003</v>
      </c>
      <c r="P12" s="13">
        <f t="shared" si="6"/>
        <v>3.2799999999999996E-2</v>
      </c>
    </row>
    <row r="13" spans="1:16" x14ac:dyDescent="0.3">
      <c r="A13">
        <v>72.099999999999994</v>
      </c>
      <c r="B13">
        <v>4.49</v>
      </c>
      <c r="D13" s="12">
        <f t="shared" si="7"/>
        <v>707.30099999999993</v>
      </c>
      <c r="E13" s="13">
        <f t="shared" si="8"/>
        <v>4.49</v>
      </c>
      <c r="F13" s="14">
        <v>125</v>
      </c>
      <c r="G13" s="12">
        <f t="shared" si="9"/>
        <v>129.49</v>
      </c>
      <c r="H13" s="15">
        <v>3</v>
      </c>
      <c r="I13" s="15">
        <v>25</v>
      </c>
      <c r="J13" s="13">
        <f t="shared" si="0"/>
        <v>75</v>
      </c>
      <c r="K13" s="12">
        <f t="shared" si="1"/>
        <v>9375</v>
      </c>
      <c r="L13" s="13">
        <f t="shared" si="2"/>
        <v>72.399413082091272</v>
      </c>
      <c r="M13" s="13">
        <f t="shared" si="3"/>
        <v>9.7694300256000002</v>
      </c>
      <c r="N13" s="13">
        <f t="shared" si="4"/>
        <v>3.4674492238782918E-2</v>
      </c>
      <c r="O13" s="13">
        <f t="shared" si="5"/>
        <v>9.4306799999999988</v>
      </c>
      <c r="P13" s="13">
        <f t="shared" si="6"/>
        <v>3.5920000000000001E-2</v>
      </c>
    </row>
    <row r="14" spans="1:16" x14ac:dyDescent="0.3">
      <c r="A14">
        <v>82</v>
      </c>
      <c r="B14">
        <v>4.93</v>
      </c>
      <c r="D14" s="12">
        <f t="shared" si="7"/>
        <v>804.42000000000007</v>
      </c>
      <c r="E14" s="13">
        <f t="shared" si="8"/>
        <v>4.93</v>
      </c>
      <c r="F14" s="14">
        <v>125</v>
      </c>
      <c r="G14" s="12">
        <f t="shared" si="9"/>
        <v>129.93</v>
      </c>
      <c r="H14" s="15">
        <v>3</v>
      </c>
      <c r="I14" s="15">
        <v>25</v>
      </c>
      <c r="J14" s="13">
        <f t="shared" si="0"/>
        <v>75</v>
      </c>
      <c r="K14" s="12">
        <f t="shared" si="1"/>
        <v>9375</v>
      </c>
      <c r="L14" s="13">
        <f t="shared" si="2"/>
        <v>72.154236896790579</v>
      </c>
      <c r="M14" s="13">
        <f t="shared" si="3"/>
        <v>11.148617664000001</v>
      </c>
      <c r="N14" s="13">
        <f t="shared" si="4"/>
        <v>3.7943508042792271E-2</v>
      </c>
      <c r="O14" s="13">
        <f t="shared" si="5"/>
        <v>10.725600000000002</v>
      </c>
      <c r="P14" s="13">
        <f t="shared" si="6"/>
        <v>3.9439999999999996E-2</v>
      </c>
    </row>
    <row r="15" spans="1:16" x14ac:dyDescent="0.3">
      <c r="A15">
        <v>92.8</v>
      </c>
      <c r="B15">
        <v>5.41</v>
      </c>
      <c r="D15" s="12">
        <f t="shared" si="7"/>
        <v>910.36800000000005</v>
      </c>
      <c r="E15" s="13">
        <f t="shared" si="8"/>
        <v>5.41</v>
      </c>
      <c r="F15" s="14">
        <v>125</v>
      </c>
      <c r="G15" s="12">
        <f t="shared" si="9"/>
        <v>130.41</v>
      </c>
      <c r="H15" s="15">
        <v>3</v>
      </c>
      <c r="I15" s="15">
        <v>25</v>
      </c>
      <c r="J15" s="13">
        <f t="shared" si="0"/>
        <v>75</v>
      </c>
      <c r="K15" s="12">
        <f t="shared" si="1"/>
        <v>9375</v>
      </c>
      <c r="L15" s="13">
        <f t="shared" si="2"/>
        <v>71.888658845180586</v>
      </c>
      <c r="M15" s="13">
        <f t="shared" si="3"/>
        <v>12.6635830272</v>
      </c>
      <c r="N15" s="13">
        <f t="shared" si="4"/>
        <v>4.1484548730925545E-2</v>
      </c>
      <c r="O15" s="13">
        <f t="shared" si="5"/>
        <v>12.138240000000001</v>
      </c>
      <c r="P15" s="13">
        <f t="shared" si="6"/>
        <v>4.3279999999999999E-2</v>
      </c>
    </row>
    <row r="16" spans="1:16" x14ac:dyDescent="0.3">
      <c r="A16">
        <v>104.7</v>
      </c>
      <c r="B16">
        <v>5.93</v>
      </c>
      <c r="D16" s="12">
        <f t="shared" si="7"/>
        <v>1027.107</v>
      </c>
      <c r="E16" s="13">
        <f t="shared" si="8"/>
        <v>5.93</v>
      </c>
      <c r="F16" s="14">
        <v>125</v>
      </c>
      <c r="G16" s="12">
        <f t="shared" si="9"/>
        <v>130.93</v>
      </c>
      <c r="H16" s="15">
        <v>3</v>
      </c>
      <c r="I16" s="15">
        <v>25</v>
      </c>
      <c r="J16" s="13">
        <f t="shared" si="0"/>
        <v>75</v>
      </c>
      <c r="K16" s="12">
        <f t="shared" si="1"/>
        <v>9375</v>
      </c>
      <c r="L16" s="13">
        <f t="shared" si="2"/>
        <v>71.603146719621165</v>
      </c>
      <c r="M16" s="13">
        <f t="shared" si="3"/>
        <v>14.3444394144</v>
      </c>
      <c r="N16" s="13">
        <f t="shared" si="4"/>
        <v>4.5291377071717709E-2</v>
      </c>
      <c r="O16" s="13">
        <f t="shared" si="5"/>
        <v>13.69476</v>
      </c>
      <c r="P16" s="13">
        <f t="shared" si="6"/>
        <v>4.7439999999999996E-2</v>
      </c>
    </row>
    <row r="17" spans="1:16" x14ac:dyDescent="0.3">
      <c r="A17">
        <v>116.2</v>
      </c>
      <c r="B17">
        <v>6.44</v>
      </c>
      <c r="D17" s="12">
        <f t="shared" si="7"/>
        <v>1139.922</v>
      </c>
      <c r="E17" s="13">
        <f t="shared" si="8"/>
        <v>6.44</v>
      </c>
      <c r="F17" s="14">
        <v>125</v>
      </c>
      <c r="G17" s="12">
        <f t="shared" si="9"/>
        <v>131.44</v>
      </c>
      <c r="H17" s="15">
        <v>3</v>
      </c>
      <c r="I17" s="15">
        <v>25</v>
      </c>
      <c r="J17" s="13">
        <f t="shared" si="0"/>
        <v>75</v>
      </c>
      <c r="K17" s="12">
        <f t="shared" si="1"/>
        <v>9375</v>
      </c>
      <c r="L17" s="13">
        <f t="shared" si="2"/>
        <v>71.325319537431525</v>
      </c>
      <c r="M17" s="13">
        <f t="shared" si="3"/>
        <v>15.982010419200002</v>
      </c>
      <c r="N17" s="13">
        <f t="shared" si="4"/>
        <v>4.8995739500912967E-2</v>
      </c>
      <c r="O17" s="13">
        <f t="shared" si="5"/>
        <v>15.19896</v>
      </c>
      <c r="P17" s="13">
        <f t="shared" si="6"/>
        <v>5.1520000000000003E-2</v>
      </c>
    </row>
    <row r="18" spans="1:16" x14ac:dyDescent="0.3">
      <c r="A18">
        <v>128.4</v>
      </c>
      <c r="B18">
        <v>6.98</v>
      </c>
      <c r="D18" s="12">
        <f t="shared" si="7"/>
        <v>1259.604</v>
      </c>
      <c r="E18" s="13">
        <f t="shared" si="8"/>
        <v>6.98</v>
      </c>
      <c r="F18" s="14">
        <v>125</v>
      </c>
      <c r="G18" s="12">
        <f t="shared" si="9"/>
        <v>131.97999999999999</v>
      </c>
      <c r="H18" s="15">
        <v>3</v>
      </c>
      <c r="I18" s="15">
        <v>25</v>
      </c>
      <c r="J18" s="13">
        <f t="shared" si="0"/>
        <v>75</v>
      </c>
      <c r="K18" s="12">
        <f t="shared" si="1"/>
        <v>9375</v>
      </c>
      <c r="L18" s="13">
        <f t="shared" si="2"/>
        <v>71.033489922715574</v>
      </c>
      <c r="M18" s="13">
        <f t="shared" si="3"/>
        <v>17.732537164799997</v>
      </c>
      <c r="N18" s="13">
        <f t="shared" si="4"/>
        <v>5.2886801030459167E-2</v>
      </c>
      <c r="O18" s="13">
        <f t="shared" si="5"/>
        <v>16.794720000000002</v>
      </c>
      <c r="P18" s="13">
        <f t="shared" si="6"/>
        <v>5.5840000000000001E-2</v>
      </c>
    </row>
    <row r="19" spans="1:16" x14ac:dyDescent="0.3">
      <c r="A19">
        <v>139.30000000000001</v>
      </c>
      <c r="B19">
        <v>7.46</v>
      </c>
      <c r="D19" s="12">
        <f t="shared" si="7"/>
        <v>1366.5330000000001</v>
      </c>
      <c r="E19" s="13">
        <f t="shared" si="8"/>
        <v>7.46</v>
      </c>
      <c r="F19" s="14">
        <v>125</v>
      </c>
      <c r="G19" s="12">
        <f t="shared" si="9"/>
        <v>132.46</v>
      </c>
      <c r="H19" s="15">
        <v>3</v>
      </c>
      <c r="I19" s="15">
        <v>25</v>
      </c>
      <c r="J19" s="13">
        <f t="shared" si="0"/>
        <v>75</v>
      </c>
      <c r="K19" s="12">
        <f t="shared" si="1"/>
        <v>9375</v>
      </c>
      <c r="L19" s="13">
        <f t="shared" si="2"/>
        <v>70.776083345915737</v>
      </c>
      <c r="M19" s="13">
        <f t="shared" si="3"/>
        <v>19.307835859200004</v>
      </c>
      <c r="N19" s="13">
        <f t="shared" si="4"/>
        <v>5.6318888721123353E-2</v>
      </c>
      <c r="O19" s="13">
        <f t="shared" si="5"/>
        <v>18.22044</v>
      </c>
      <c r="P19" s="13">
        <f t="shared" si="6"/>
        <v>5.9679999999999997E-2</v>
      </c>
    </row>
    <row r="20" spans="1:16" x14ac:dyDescent="0.3">
      <c r="A20">
        <v>150.5</v>
      </c>
      <c r="B20">
        <v>7.92</v>
      </c>
      <c r="D20" s="12">
        <f t="shared" si="7"/>
        <v>1476.405</v>
      </c>
      <c r="E20" s="13">
        <f t="shared" si="8"/>
        <v>7.92</v>
      </c>
      <c r="F20" s="14">
        <v>125</v>
      </c>
      <c r="G20" s="12">
        <f t="shared" si="9"/>
        <v>132.91999999999999</v>
      </c>
      <c r="H20" s="15">
        <v>3</v>
      </c>
      <c r="I20" s="15">
        <v>25</v>
      </c>
      <c r="J20" s="13">
        <f t="shared" si="0"/>
        <v>75</v>
      </c>
      <c r="K20" s="12">
        <f t="shared" si="1"/>
        <v>9375</v>
      </c>
      <c r="L20" s="13">
        <f t="shared" si="2"/>
        <v>70.531146554318397</v>
      </c>
      <c r="M20" s="13">
        <f t="shared" si="3"/>
        <v>20.932666943999997</v>
      </c>
      <c r="N20" s="13">
        <f t="shared" si="4"/>
        <v>5.9584712609088181E-2</v>
      </c>
      <c r="O20" s="13">
        <f t="shared" si="5"/>
        <v>19.685400000000001</v>
      </c>
      <c r="P20" s="13">
        <f t="shared" si="6"/>
        <v>6.336E-2</v>
      </c>
    </row>
    <row r="21" spans="1:16" x14ac:dyDescent="0.3">
      <c r="A21">
        <v>158.9</v>
      </c>
      <c r="B21">
        <v>8.31</v>
      </c>
      <c r="D21" s="12">
        <f t="shared" si="7"/>
        <v>1558.8090000000002</v>
      </c>
      <c r="E21" s="13">
        <f t="shared" si="8"/>
        <v>8.31</v>
      </c>
      <c r="F21" s="14">
        <v>125</v>
      </c>
      <c r="G21" s="12">
        <f t="shared" si="9"/>
        <v>133.31</v>
      </c>
      <c r="H21" s="15">
        <v>3</v>
      </c>
      <c r="I21" s="15">
        <v>25</v>
      </c>
      <c r="J21" s="13">
        <f t="shared" si="0"/>
        <v>75</v>
      </c>
      <c r="K21" s="12">
        <f t="shared" si="1"/>
        <v>9375</v>
      </c>
      <c r="L21" s="13">
        <f t="shared" si="2"/>
        <v>70.324806841197201</v>
      </c>
      <c r="M21" s="13">
        <f t="shared" si="3"/>
        <v>22.165848297600004</v>
      </c>
      <c r="N21" s="13">
        <f t="shared" si="4"/>
        <v>6.2335908784037213E-2</v>
      </c>
      <c r="O21" s="13">
        <f t="shared" si="5"/>
        <v>20.784120000000001</v>
      </c>
      <c r="P21" s="13">
        <f t="shared" si="6"/>
        <v>6.6479999999999997E-2</v>
      </c>
    </row>
    <row r="22" spans="1:16" x14ac:dyDescent="0.3">
      <c r="A22">
        <v>166.8</v>
      </c>
      <c r="B22">
        <v>8.7200000000000006</v>
      </c>
      <c r="D22" s="12">
        <f t="shared" si="7"/>
        <v>1636.3080000000002</v>
      </c>
      <c r="E22" s="13">
        <f t="shared" si="8"/>
        <v>8.7200000000000006</v>
      </c>
      <c r="F22" s="14">
        <v>125</v>
      </c>
      <c r="G22" s="12">
        <f t="shared" si="9"/>
        <v>133.72</v>
      </c>
      <c r="H22" s="15">
        <v>3</v>
      </c>
      <c r="I22" s="15">
        <v>25</v>
      </c>
      <c r="J22" s="13">
        <f t="shared" si="0"/>
        <v>75</v>
      </c>
      <c r="K22" s="12">
        <f t="shared" si="1"/>
        <v>9375</v>
      </c>
      <c r="L22" s="13">
        <f t="shared" si="2"/>
        <v>70.109183368232124</v>
      </c>
      <c r="M22" s="13">
        <f t="shared" si="3"/>
        <v>23.339424614400006</v>
      </c>
      <c r="N22" s="13">
        <f t="shared" si="4"/>
        <v>6.5210888423571645E-2</v>
      </c>
      <c r="O22" s="13">
        <f t="shared" si="5"/>
        <v>21.817440000000001</v>
      </c>
      <c r="P22" s="13">
        <f t="shared" si="6"/>
        <v>6.9760000000000003E-2</v>
      </c>
    </row>
    <row r="23" spans="1:16" x14ac:dyDescent="0.3">
      <c r="A23">
        <v>164.7</v>
      </c>
      <c r="B23">
        <v>9.1</v>
      </c>
      <c r="D23" s="12">
        <f t="shared" si="7"/>
        <v>1615.7069999999999</v>
      </c>
      <c r="E23" s="13">
        <f t="shared" si="8"/>
        <v>9.1</v>
      </c>
      <c r="F23" s="14">
        <v>125</v>
      </c>
      <c r="G23" s="12">
        <f t="shared" si="9"/>
        <v>134.1</v>
      </c>
      <c r="H23" s="15">
        <v>3</v>
      </c>
      <c r="I23" s="15">
        <v>25</v>
      </c>
      <c r="J23" s="13">
        <f t="shared" si="0"/>
        <v>75</v>
      </c>
      <c r="K23" s="12">
        <f t="shared" si="1"/>
        <v>9375</v>
      </c>
      <c r="L23" s="13">
        <f t="shared" si="2"/>
        <v>69.91051454138703</v>
      </c>
      <c r="M23" s="13">
        <f t="shared" si="3"/>
        <v>23.111072927999995</v>
      </c>
      <c r="N23" s="13">
        <f t="shared" si="4"/>
        <v>6.7859806114839674E-2</v>
      </c>
      <c r="O23" s="13">
        <f t="shared" si="5"/>
        <v>21.542759999999998</v>
      </c>
      <c r="P23" s="13">
        <f t="shared" si="6"/>
        <v>7.2800000000000004E-2</v>
      </c>
    </row>
    <row r="24" spans="1:16" x14ac:dyDescent="0.3">
      <c r="A24">
        <v>160.1</v>
      </c>
      <c r="B24">
        <v>9.5399999999999991</v>
      </c>
      <c r="D24" s="12">
        <f t="shared" si="7"/>
        <v>1570.5810000000001</v>
      </c>
      <c r="E24" s="13">
        <f t="shared" si="8"/>
        <v>9.5399999999999991</v>
      </c>
      <c r="F24" s="14">
        <v>125</v>
      </c>
      <c r="G24" s="12">
        <f t="shared" si="9"/>
        <v>134.54</v>
      </c>
      <c r="H24" s="15">
        <v>3</v>
      </c>
      <c r="I24" s="15">
        <v>25</v>
      </c>
      <c r="J24" s="13">
        <f t="shared" si="0"/>
        <v>75</v>
      </c>
      <c r="K24" s="12">
        <f t="shared" si="1"/>
        <v>9375</v>
      </c>
      <c r="L24" s="13">
        <f t="shared" si="2"/>
        <v>69.681878995094394</v>
      </c>
      <c r="M24" s="13">
        <f t="shared" si="3"/>
        <v>22.539303225600001</v>
      </c>
      <c r="N24" s="13">
        <f t="shared" si="4"/>
        <v>7.0908280065408058E-2</v>
      </c>
      <c r="O24" s="13">
        <f t="shared" si="5"/>
        <v>20.941080000000003</v>
      </c>
      <c r="P24" s="13">
        <f t="shared" si="6"/>
        <v>7.6319999999999999E-2</v>
      </c>
    </row>
    <row r="25" spans="1:16" x14ac:dyDescent="0.3">
      <c r="A25">
        <v>154.30000000000001</v>
      </c>
      <c r="B25">
        <v>9.98</v>
      </c>
      <c r="D25" s="12">
        <f t="shared" si="7"/>
        <v>1513.6830000000002</v>
      </c>
      <c r="E25" s="13">
        <f t="shared" si="8"/>
        <v>9.98</v>
      </c>
      <c r="F25" s="14">
        <v>125</v>
      </c>
      <c r="G25" s="12">
        <f t="shared" si="9"/>
        <v>134.97999999999999</v>
      </c>
      <c r="H25" s="15">
        <v>3</v>
      </c>
      <c r="I25" s="15">
        <v>25</v>
      </c>
      <c r="J25" s="13">
        <f t="shared" si="0"/>
        <v>75</v>
      </c>
      <c r="K25" s="12">
        <f t="shared" si="1"/>
        <v>9375</v>
      </c>
      <c r="L25" s="13">
        <f t="shared" si="2"/>
        <v>69.454734034671802</v>
      </c>
      <c r="M25" s="13">
        <f t="shared" si="3"/>
        <v>21.793806009600004</v>
      </c>
      <c r="N25" s="13">
        <f t="shared" si="4"/>
        <v>7.3936879537709305E-2</v>
      </c>
      <c r="O25" s="13">
        <f t="shared" si="5"/>
        <v>20.182440000000003</v>
      </c>
      <c r="P25" s="13">
        <f t="shared" si="6"/>
        <v>7.9840000000000008E-2</v>
      </c>
    </row>
    <row r="26" spans="1:16" x14ac:dyDescent="0.3">
      <c r="A26">
        <v>147.5</v>
      </c>
      <c r="B26">
        <v>10.41</v>
      </c>
      <c r="D26" s="12">
        <f t="shared" si="7"/>
        <v>1446.9750000000001</v>
      </c>
      <c r="E26" s="13">
        <f t="shared" si="8"/>
        <v>10.41</v>
      </c>
      <c r="F26" s="14">
        <v>125</v>
      </c>
      <c r="G26" s="12">
        <f t="shared" si="9"/>
        <v>135.41</v>
      </c>
      <c r="H26" s="15">
        <v>3</v>
      </c>
      <c r="I26" s="15">
        <v>25</v>
      </c>
      <c r="J26" s="13">
        <f t="shared" si="0"/>
        <v>75</v>
      </c>
      <c r="K26" s="12">
        <f t="shared" si="1"/>
        <v>9375</v>
      </c>
      <c r="L26" s="13">
        <f t="shared" si="2"/>
        <v>69.234177682593611</v>
      </c>
      <c r="M26" s="13">
        <f t="shared" si="3"/>
        <v>20.899721039999999</v>
      </c>
      <c r="N26" s="13">
        <f t="shared" si="4"/>
        <v>7.6877630898751936E-2</v>
      </c>
      <c r="O26" s="13">
        <f t="shared" si="5"/>
        <v>19.293000000000003</v>
      </c>
      <c r="P26" s="13">
        <f t="shared" si="6"/>
        <v>8.3280000000000007E-2</v>
      </c>
    </row>
    <row r="27" spans="1:16" x14ac:dyDescent="0.3">
      <c r="A27">
        <v>139.80000000000001</v>
      </c>
      <c r="B27">
        <v>10.82</v>
      </c>
      <c r="D27" s="12">
        <f t="shared" si="7"/>
        <v>1371.4380000000001</v>
      </c>
      <c r="E27" s="13">
        <f t="shared" si="8"/>
        <v>10.82</v>
      </c>
      <c r="F27" s="14">
        <v>125</v>
      </c>
      <c r="G27" s="12">
        <f t="shared" si="9"/>
        <v>135.82</v>
      </c>
      <c r="H27" s="15">
        <v>3</v>
      </c>
      <c r="I27" s="15">
        <v>25</v>
      </c>
      <c r="J27" s="13">
        <f t="shared" si="0"/>
        <v>75</v>
      </c>
      <c r="K27" s="12">
        <f t="shared" si="1"/>
        <v>9375</v>
      </c>
      <c r="L27" s="13">
        <f t="shared" si="2"/>
        <v>69.025180385804745</v>
      </c>
      <c r="M27" s="13">
        <f t="shared" si="3"/>
        <v>19.868662310400001</v>
      </c>
      <c r="N27" s="13">
        <f t="shared" si="4"/>
        <v>7.9664261522603447E-2</v>
      </c>
      <c r="O27" s="13">
        <f t="shared" si="5"/>
        <v>18.28584</v>
      </c>
      <c r="P27" s="13">
        <f t="shared" si="6"/>
        <v>8.6559999999999998E-2</v>
      </c>
    </row>
    <row r="28" spans="1:16" x14ac:dyDescent="0.3">
      <c r="A28">
        <v>132.1</v>
      </c>
      <c r="B28">
        <v>11.27</v>
      </c>
      <c r="D28" s="12">
        <f t="shared" si="7"/>
        <v>1295.9010000000001</v>
      </c>
      <c r="E28" s="13">
        <f t="shared" si="8"/>
        <v>11.27</v>
      </c>
      <c r="F28" s="14">
        <v>125</v>
      </c>
      <c r="G28" s="12">
        <f t="shared" si="9"/>
        <v>136.27000000000001</v>
      </c>
      <c r="H28" s="15">
        <v>3</v>
      </c>
      <c r="I28" s="15">
        <v>25</v>
      </c>
      <c r="J28" s="13">
        <f t="shared" si="0"/>
        <v>75</v>
      </c>
      <c r="K28" s="12">
        <f t="shared" si="1"/>
        <v>9375</v>
      </c>
      <c r="L28" s="13">
        <f t="shared" si="2"/>
        <v>68.797240771996769</v>
      </c>
      <c r="M28" s="13">
        <f t="shared" si="3"/>
        <v>18.836525788800003</v>
      </c>
      <c r="N28" s="13">
        <f t="shared" si="4"/>
        <v>8.270345637337638E-2</v>
      </c>
      <c r="O28" s="13">
        <f t="shared" si="5"/>
        <v>17.278680000000001</v>
      </c>
      <c r="P28" s="13">
        <f t="shared" si="6"/>
        <v>9.015999999999999E-2</v>
      </c>
    </row>
    <row r="29" spans="1:16" x14ac:dyDescent="0.3">
      <c r="A29">
        <v>123.5</v>
      </c>
      <c r="B29">
        <v>11.72</v>
      </c>
      <c r="D29" s="12">
        <f t="shared" si="7"/>
        <v>1211.5350000000001</v>
      </c>
      <c r="E29" s="13">
        <f t="shared" si="8"/>
        <v>11.72</v>
      </c>
      <c r="F29" s="14">
        <v>125</v>
      </c>
      <c r="G29" s="12">
        <f t="shared" si="9"/>
        <v>136.72</v>
      </c>
      <c r="H29" s="15">
        <v>3</v>
      </c>
      <c r="I29" s="15">
        <v>25</v>
      </c>
      <c r="J29" s="13">
        <f t="shared" si="0"/>
        <v>75</v>
      </c>
      <c r="K29" s="12">
        <f t="shared" si="1"/>
        <v>9375</v>
      </c>
      <c r="L29" s="13">
        <f t="shared" si="2"/>
        <v>68.570801638385021</v>
      </c>
      <c r="M29" s="13">
        <f t="shared" si="3"/>
        <v>17.668380288000002</v>
      </c>
      <c r="N29" s="13">
        <f t="shared" si="4"/>
        <v>8.5722644821533064E-2</v>
      </c>
      <c r="O29" s="13">
        <f t="shared" si="5"/>
        <v>16.1538</v>
      </c>
      <c r="P29" s="13">
        <f t="shared" si="6"/>
        <v>9.376000000000001E-2</v>
      </c>
    </row>
    <row r="30" spans="1:16" x14ac:dyDescent="0.3">
      <c r="A30">
        <v>114.6</v>
      </c>
      <c r="B30">
        <v>12.18</v>
      </c>
      <c r="D30" s="12">
        <f t="shared" si="7"/>
        <v>1124.2260000000001</v>
      </c>
      <c r="E30" s="13">
        <f t="shared" si="8"/>
        <v>12.18</v>
      </c>
      <c r="F30" s="14">
        <v>125</v>
      </c>
      <c r="G30" s="12">
        <f t="shared" si="9"/>
        <v>137.18</v>
      </c>
      <c r="H30" s="15">
        <v>3</v>
      </c>
      <c r="I30" s="15">
        <v>25</v>
      </c>
      <c r="J30" s="13">
        <f t="shared" si="0"/>
        <v>75</v>
      </c>
      <c r="K30" s="12">
        <f t="shared" si="1"/>
        <v>9375</v>
      </c>
      <c r="L30" s="13">
        <f t="shared" si="2"/>
        <v>68.340866015454139</v>
      </c>
      <c r="M30" s="13">
        <f t="shared" si="3"/>
        <v>16.450274419200003</v>
      </c>
      <c r="N30" s="13">
        <f t="shared" si="4"/>
        <v>8.8788453127278025E-2</v>
      </c>
      <c r="O30" s="13">
        <f t="shared" si="5"/>
        <v>14.989680000000002</v>
      </c>
      <c r="P30" s="13">
        <f t="shared" si="6"/>
        <v>9.7439999999999999E-2</v>
      </c>
    </row>
    <row r="31" spans="1:16" x14ac:dyDescent="0.3">
      <c r="A31">
        <v>106.4</v>
      </c>
      <c r="B31">
        <v>12.63</v>
      </c>
      <c r="D31" s="12">
        <f t="shared" si="7"/>
        <v>1043.7840000000001</v>
      </c>
      <c r="E31" s="13">
        <f t="shared" si="8"/>
        <v>12.63</v>
      </c>
      <c r="F31" s="14">
        <v>125</v>
      </c>
      <c r="G31" s="12">
        <f t="shared" si="9"/>
        <v>137.63</v>
      </c>
      <c r="H31" s="15">
        <v>3</v>
      </c>
      <c r="I31" s="15">
        <v>25</v>
      </c>
      <c r="J31" s="13">
        <f t="shared" si="0"/>
        <v>75</v>
      </c>
      <c r="K31" s="12">
        <f t="shared" si="1"/>
        <v>9375</v>
      </c>
      <c r="L31" s="13">
        <f t="shared" si="2"/>
        <v>68.117416260989614</v>
      </c>
      <c r="M31" s="13">
        <f t="shared" si="3"/>
        <v>15.3233058048</v>
      </c>
      <c r="N31" s="13">
        <f t="shared" si="4"/>
        <v>9.1767783186805216E-2</v>
      </c>
      <c r="O31" s="13">
        <f t="shared" si="5"/>
        <v>13.917120000000001</v>
      </c>
      <c r="P31" s="13">
        <f t="shared" si="6"/>
        <v>0.10104</v>
      </c>
    </row>
    <row r="32" spans="1:16" x14ac:dyDescent="0.3">
      <c r="A32">
        <v>98.2</v>
      </c>
      <c r="B32">
        <v>13.1</v>
      </c>
      <c r="D32" s="12">
        <f t="shared" si="7"/>
        <v>963.3420000000001</v>
      </c>
      <c r="E32" s="13">
        <f t="shared" si="8"/>
        <v>13.1</v>
      </c>
      <c r="F32" s="14">
        <v>125</v>
      </c>
      <c r="G32" s="12">
        <f t="shared" si="9"/>
        <v>138.1</v>
      </c>
      <c r="H32" s="15">
        <v>3</v>
      </c>
      <c r="I32" s="15">
        <v>25</v>
      </c>
      <c r="J32" s="13">
        <f t="shared" si="0"/>
        <v>75</v>
      </c>
      <c r="K32" s="12">
        <f t="shared" si="1"/>
        <v>9375</v>
      </c>
      <c r="L32" s="13">
        <f t="shared" si="2"/>
        <v>67.885590152063727</v>
      </c>
      <c r="M32" s="13">
        <f t="shared" si="3"/>
        <v>14.190669888</v>
      </c>
      <c r="N32" s="13">
        <f t="shared" si="4"/>
        <v>9.4858797972483713E-2</v>
      </c>
      <c r="O32" s="13">
        <f t="shared" si="5"/>
        <v>12.844560000000001</v>
      </c>
      <c r="P32" s="13">
        <f t="shared" si="6"/>
        <v>0.10479999999999999</v>
      </c>
    </row>
    <row r="33" spans="1:16" x14ac:dyDescent="0.3">
      <c r="A33">
        <v>89.5</v>
      </c>
      <c r="B33">
        <v>13.58</v>
      </c>
      <c r="D33" s="12">
        <f t="shared" si="7"/>
        <v>877.995</v>
      </c>
      <c r="E33" s="13">
        <f t="shared" si="8"/>
        <v>13.58</v>
      </c>
      <c r="F33" s="14">
        <v>125</v>
      </c>
      <c r="G33" s="12">
        <f t="shared" si="9"/>
        <v>138.58000000000001</v>
      </c>
      <c r="H33" s="15">
        <v>3</v>
      </c>
      <c r="I33" s="15">
        <v>25</v>
      </c>
      <c r="J33" s="13">
        <f t="shared" si="0"/>
        <v>75</v>
      </c>
      <c r="K33" s="12">
        <f t="shared" si="1"/>
        <v>9375</v>
      </c>
      <c r="L33" s="13">
        <f t="shared" si="2"/>
        <v>67.650454611054982</v>
      </c>
      <c r="M33" s="13">
        <f t="shared" si="3"/>
        <v>12.978405024000001</v>
      </c>
      <c r="N33" s="13">
        <f t="shared" si="4"/>
        <v>9.7993938519266841E-2</v>
      </c>
      <c r="O33" s="13">
        <f t="shared" si="5"/>
        <v>11.7066</v>
      </c>
      <c r="P33" s="13">
        <f t="shared" si="6"/>
        <v>0.10864</v>
      </c>
    </row>
    <row r="34" spans="1:16" x14ac:dyDescent="0.3">
      <c r="A34">
        <v>82</v>
      </c>
      <c r="B34">
        <v>14.05</v>
      </c>
      <c r="D34" s="12">
        <f t="shared" si="7"/>
        <v>804.42000000000007</v>
      </c>
      <c r="E34" s="13">
        <f t="shared" si="8"/>
        <v>14.05</v>
      </c>
      <c r="F34" s="14">
        <v>125</v>
      </c>
      <c r="G34" s="12">
        <f t="shared" si="9"/>
        <v>139.05000000000001</v>
      </c>
      <c r="H34" s="15">
        <v>3</v>
      </c>
      <c r="I34" s="15">
        <v>25</v>
      </c>
      <c r="J34" s="13">
        <f t="shared" si="0"/>
        <v>75</v>
      </c>
      <c r="K34" s="12">
        <f t="shared" si="1"/>
        <v>9375</v>
      </c>
      <c r="L34" s="13">
        <f t="shared" si="2"/>
        <v>67.421790722761585</v>
      </c>
      <c r="M34" s="13">
        <f t="shared" si="3"/>
        <v>11.931157440000003</v>
      </c>
      <c r="N34" s="13">
        <f t="shared" si="4"/>
        <v>0.1010427903631787</v>
      </c>
      <c r="O34" s="13">
        <f t="shared" si="5"/>
        <v>10.725600000000002</v>
      </c>
      <c r="P34" s="13">
        <f t="shared" si="6"/>
        <v>0.1124</v>
      </c>
    </row>
    <row r="35" spans="1:16" x14ac:dyDescent="0.3">
      <c r="A35">
        <v>74.3</v>
      </c>
      <c r="B35">
        <v>14.53</v>
      </c>
      <c r="D35" s="12">
        <f t="shared" si="7"/>
        <v>728.88300000000004</v>
      </c>
      <c r="E35" s="13">
        <f t="shared" si="8"/>
        <v>14.53</v>
      </c>
      <c r="F35" s="14">
        <v>125</v>
      </c>
      <c r="G35" s="12">
        <f t="shared" si="9"/>
        <v>139.53</v>
      </c>
      <c r="H35" s="15">
        <v>3</v>
      </c>
      <c r="I35" s="15">
        <v>25</v>
      </c>
      <c r="J35" s="13">
        <f t="shared" si="0"/>
        <v>75</v>
      </c>
      <c r="K35" s="12">
        <f t="shared" si="1"/>
        <v>9375</v>
      </c>
      <c r="L35" s="13">
        <f t="shared" si="2"/>
        <v>67.189851644807561</v>
      </c>
      <c r="M35" s="13">
        <f t="shared" si="3"/>
        <v>10.848111465600002</v>
      </c>
      <c r="N35" s="13">
        <f t="shared" si="4"/>
        <v>0.10413531140256575</v>
      </c>
      <c r="O35" s="13">
        <f t="shared" si="5"/>
        <v>9.7184400000000011</v>
      </c>
      <c r="P35" s="13">
        <f t="shared" si="6"/>
        <v>0.11624</v>
      </c>
    </row>
    <row r="36" spans="1:16" x14ac:dyDescent="0.3">
      <c r="A36">
        <v>67.2</v>
      </c>
      <c r="B36">
        <v>15.01</v>
      </c>
      <c r="D36" s="12">
        <f t="shared" si="7"/>
        <v>659.23200000000008</v>
      </c>
      <c r="E36" s="13">
        <f t="shared" si="8"/>
        <v>15.01</v>
      </c>
      <c r="F36" s="14">
        <v>125</v>
      </c>
      <c r="G36" s="12">
        <f t="shared" si="9"/>
        <v>140.01</v>
      </c>
      <c r="H36" s="15">
        <v>3</v>
      </c>
      <c r="I36" s="15">
        <v>25</v>
      </c>
      <c r="J36" s="13">
        <f t="shared" si="0"/>
        <v>75</v>
      </c>
      <c r="K36" s="12">
        <f t="shared" si="1"/>
        <v>9375</v>
      </c>
      <c r="L36" s="13">
        <f t="shared" si="2"/>
        <v>66.959502892650534</v>
      </c>
      <c r="M36" s="13">
        <f t="shared" si="3"/>
        <v>9.8452343807999991</v>
      </c>
      <c r="N36" s="13">
        <f t="shared" si="4"/>
        <v>0.107206628097993</v>
      </c>
      <c r="O36" s="13">
        <f t="shared" si="5"/>
        <v>8.7897600000000011</v>
      </c>
      <c r="P36" s="13">
        <f t="shared" si="6"/>
        <v>0.12007999999999999</v>
      </c>
    </row>
    <row r="37" spans="1:16" x14ac:dyDescent="0.3">
      <c r="A37">
        <v>60.4</v>
      </c>
      <c r="B37">
        <v>15.51</v>
      </c>
      <c r="D37" s="12">
        <f t="shared" si="7"/>
        <v>592.524</v>
      </c>
      <c r="E37" s="13">
        <f t="shared" si="8"/>
        <v>15.51</v>
      </c>
      <c r="F37" s="14">
        <v>125</v>
      </c>
      <c r="G37" s="12">
        <f t="shared" si="9"/>
        <v>140.51</v>
      </c>
      <c r="H37" s="15">
        <v>3</v>
      </c>
      <c r="I37" s="15">
        <v>25</v>
      </c>
      <c r="J37" s="13">
        <f t="shared" si="0"/>
        <v>75</v>
      </c>
      <c r="K37" s="12">
        <f t="shared" si="1"/>
        <v>9375</v>
      </c>
      <c r="L37" s="13">
        <f t="shared" si="2"/>
        <v>66.721229805707779</v>
      </c>
      <c r="M37" s="13">
        <f t="shared" si="3"/>
        <v>8.8805917056000006</v>
      </c>
      <c r="N37" s="13">
        <f t="shared" si="4"/>
        <v>0.11038360259056296</v>
      </c>
      <c r="O37" s="13">
        <f t="shared" si="5"/>
        <v>7.9003199999999998</v>
      </c>
      <c r="P37" s="13">
        <f t="shared" si="6"/>
        <v>0.12408</v>
      </c>
    </row>
    <row r="38" spans="1:16" x14ac:dyDescent="0.3">
      <c r="A38">
        <v>54.1</v>
      </c>
      <c r="B38">
        <v>16.02</v>
      </c>
      <c r="D38" s="12">
        <f t="shared" si="7"/>
        <v>530.721</v>
      </c>
      <c r="E38" s="13">
        <f t="shared" si="8"/>
        <v>16.02</v>
      </c>
      <c r="F38" s="14">
        <v>125</v>
      </c>
      <c r="G38" s="12">
        <f t="shared" si="9"/>
        <v>141.02000000000001</v>
      </c>
      <c r="H38" s="15">
        <v>3</v>
      </c>
      <c r="I38" s="15">
        <v>25</v>
      </c>
      <c r="J38" s="13">
        <f t="shared" si="0"/>
        <v>75</v>
      </c>
      <c r="K38" s="12">
        <f t="shared" si="1"/>
        <v>9375</v>
      </c>
      <c r="L38" s="13">
        <f t="shared" si="2"/>
        <v>66.479931924549703</v>
      </c>
      <c r="M38" s="13">
        <f t="shared" si="3"/>
        <v>7.9831760448000004</v>
      </c>
      <c r="N38" s="13">
        <f t="shared" si="4"/>
        <v>0.11360090767267053</v>
      </c>
      <c r="O38" s="13">
        <f t="shared" si="5"/>
        <v>7.0762799999999997</v>
      </c>
      <c r="P38" s="13">
        <f t="shared" si="6"/>
        <v>0.12816</v>
      </c>
    </row>
    <row r="39" spans="1:16" x14ac:dyDescent="0.3">
      <c r="A39">
        <v>48.2</v>
      </c>
      <c r="B39">
        <v>16.54</v>
      </c>
      <c r="D39" s="12">
        <f t="shared" si="7"/>
        <v>472.84200000000004</v>
      </c>
      <c r="E39" s="13">
        <f t="shared" si="8"/>
        <v>16.54</v>
      </c>
      <c r="F39" s="14">
        <v>125</v>
      </c>
      <c r="G39" s="12">
        <f t="shared" si="9"/>
        <v>141.54</v>
      </c>
      <c r="H39" s="15">
        <v>3</v>
      </c>
      <c r="I39" s="15">
        <v>25</v>
      </c>
      <c r="J39" s="13">
        <f t="shared" si="0"/>
        <v>75</v>
      </c>
      <c r="K39" s="12">
        <f t="shared" si="1"/>
        <v>9375</v>
      </c>
      <c r="L39" s="13">
        <f t="shared" si="2"/>
        <v>66.2356930902925</v>
      </c>
      <c r="M39" s="13">
        <f t="shared" si="3"/>
        <v>7.1387793791999998</v>
      </c>
      <c r="N39" s="13">
        <f t="shared" si="4"/>
        <v>0.11685742546276671</v>
      </c>
      <c r="O39" s="13">
        <f t="shared" si="5"/>
        <v>6.3045600000000004</v>
      </c>
      <c r="P39" s="13">
        <f t="shared" si="6"/>
        <v>0.13231999999999999</v>
      </c>
    </row>
    <row r="40" spans="1:16" x14ac:dyDescent="0.3">
      <c r="A40">
        <v>42.6</v>
      </c>
      <c r="B40">
        <v>17.05</v>
      </c>
      <c r="D40" s="12">
        <f t="shared" si="7"/>
        <v>417.90600000000006</v>
      </c>
      <c r="E40" s="13">
        <f t="shared" si="8"/>
        <v>17.05</v>
      </c>
      <c r="F40" s="14">
        <v>125</v>
      </c>
      <c r="G40" s="12">
        <f t="shared" si="9"/>
        <v>142.05000000000001</v>
      </c>
      <c r="H40" s="15">
        <v>3</v>
      </c>
      <c r="I40" s="15">
        <v>25</v>
      </c>
      <c r="J40" s="13">
        <f t="shared" si="0"/>
        <v>75</v>
      </c>
      <c r="K40" s="12">
        <f t="shared" si="1"/>
        <v>9375</v>
      </c>
      <c r="L40" s="13">
        <f t="shared" si="2"/>
        <v>65.997888067581826</v>
      </c>
      <c r="M40" s="13">
        <f t="shared" si="3"/>
        <v>6.3321117120000023</v>
      </c>
      <c r="N40" s="13">
        <f t="shared" si="4"/>
        <v>0.12002815909890883</v>
      </c>
      <c r="O40" s="13">
        <f t="shared" si="5"/>
        <v>5.5720800000000006</v>
      </c>
      <c r="P40" s="13">
        <f t="shared" si="6"/>
        <v>0.13639999999999999</v>
      </c>
    </row>
    <row r="41" spans="1:16" x14ac:dyDescent="0.3">
      <c r="A41">
        <v>37.4</v>
      </c>
      <c r="B41">
        <v>17.59</v>
      </c>
      <c r="D41" s="12">
        <f t="shared" si="7"/>
        <v>366.89400000000001</v>
      </c>
      <c r="E41" s="13">
        <f t="shared" si="8"/>
        <v>17.59</v>
      </c>
      <c r="F41" s="14">
        <v>125</v>
      </c>
      <c r="G41" s="12">
        <f t="shared" si="9"/>
        <v>142.59</v>
      </c>
      <c r="H41" s="15">
        <v>3</v>
      </c>
      <c r="I41" s="15">
        <v>25</v>
      </c>
      <c r="J41" s="13">
        <f t="shared" si="0"/>
        <v>75</v>
      </c>
      <c r="K41" s="12">
        <f t="shared" si="1"/>
        <v>9375</v>
      </c>
      <c r="L41" s="13">
        <f t="shared" si="2"/>
        <v>65.747948664001683</v>
      </c>
      <c r="M41" s="13">
        <f t="shared" si="3"/>
        <v>5.5803109824000003</v>
      </c>
      <c r="N41" s="13">
        <f t="shared" si="4"/>
        <v>0.12336068447997756</v>
      </c>
      <c r="O41" s="13">
        <f t="shared" si="5"/>
        <v>4.8919199999999998</v>
      </c>
      <c r="P41" s="13">
        <f t="shared" si="6"/>
        <v>0.14072000000000001</v>
      </c>
    </row>
    <row r="42" spans="1:16" x14ac:dyDescent="0.3">
      <c r="A42">
        <v>32.700000000000003</v>
      </c>
      <c r="B42">
        <v>18.14</v>
      </c>
      <c r="D42" s="12">
        <f t="shared" si="7"/>
        <v>320.78700000000003</v>
      </c>
      <c r="E42" s="13">
        <f t="shared" si="8"/>
        <v>18.14</v>
      </c>
      <c r="F42" s="14">
        <v>125</v>
      </c>
      <c r="G42" s="12">
        <f t="shared" si="9"/>
        <v>143.13999999999999</v>
      </c>
      <c r="H42" s="15">
        <v>3</v>
      </c>
      <c r="I42" s="15">
        <v>25</v>
      </c>
      <c r="J42" s="13">
        <f t="shared" si="0"/>
        <v>75</v>
      </c>
      <c r="K42" s="12">
        <f t="shared" si="1"/>
        <v>9375</v>
      </c>
      <c r="L42" s="13">
        <f t="shared" si="2"/>
        <v>65.495319267849666</v>
      </c>
      <c r="M42" s="13">
        <f t="shared" si="3"/>
        <v>4.8978614591999996</v>
      </c>
      <c r="N42" s="13">
        <f t="shared" si="4"/>
        <v>0.12672907642867123</v>
      </c>
      <c r="O42" s="13">
        <f t="shared" si="5"/>
        <v>4.2771600000000003</v>
      </c>
      <c r="P42" s="13">
        <f t="shared" si="6"/>
        <v>0.14512</v>
      </c>
    </row>
    <row r="43" spans="1:16" x14ac:dyDescent="0.3">
      <c r="A43">
        <v>28.3</v>
      </c>
      <c r="B43">
        <v>18.68</v>
      </c>
      <c r="D43" s="12">
        <f t="shared" si="7"/>
        <v>277.62300000000005</v>
      </c>
      <c r="E43" s="13">
        <f t="shared" si="8"/>
        <v>18.68</v>
      </c>
      <c r="F43" s="14">
        <v>125</v>
      </c>
      <c r="G43" s="12">
        <f t="shared" si="9"/>
        <v>143.68</v>
      </c>
      <c r="H43" s="15">
        <v>3</v>
      </c>
      <c r="I43" s="15">
        <v>25</v>
      </c>
      <c r="J43" s="13">
        <f t="shared" si="0"/>
        <v>75</v>
      </c>
      <c r="K43" s="12">
        <f t="shared" si="1"/>
        <v>9375</v>
      </c>
      <c r="L43" s="13">
        <f t="shared" si="2"/>
        <v>65.249164810690417</v>
      </c>
      <c r="M43" s="13">
        <f t="shared" si="3"/>
        <v>4.2548130816000009</v>
      </c>
      <c r="N43" s="13">
        <f t="shared" si="4"/>
        <v>0.13001113585746102</v>
      </c>
      <c r="O43" s="13">
        <f t="shared" si="5"/>
        <v>3.7016400000000007</v>
      </c>
      <c r="P43" s="13">
        <f t="shared" si="6"/>
        <v>0.14943999999999999</v>
      </c>
    </row>
    <row r="44" spans="1:16" x14ac:dyDescent="0.3">
      <c r="A44">
        <v>24.5</v>
      </c>
      <c r="B44">
        <v>19.23</v>
      </c>
      <c r="D44" s="12">
        <f t="shared" si="7"/>
        <v>240.345</v>
      </c>
      <c r="E44" s="13">
        <f t="shared" si="8"/>
        <v>19.23</v>
      </c>
      <c r="F44" s="14">
        <v>125</v>
      </c>
      <c r="G44" s="12">
        <f t="shared" si="9"/>
        <v>144.22999999999999</v>
      </c>
      <c r="H44" s="15">
        <v>3</v>
      </c>
      <c r="I44" s="15">
        <v>25</v>
      </c>
      <c r="J44" s="13">
        <f t="shared" si="0"/>
        <v>75</v>
      </c>
      <c r="K44" s="12">
        <f t="shared" si="1"/>
        <v>9375</v>
      </c>
      <c r="L44" s="13">
        <f t="shared" si="2"/>
        <v>65.000346668515576</v>
      </c>
      <c r="M44" s="13">
        <f t="shared" si="3"/>
        <v>3.6975956639999996</v>
      </c>
      <c r="N44" s="13">
        <f t="shared" si="4"/>
        <v>0.13332871108645913</v>
      </c>
      <c r="O44" s="13">
        <f t="shared" si="5"/>
        <v>3.2046000000000001</v>
      </c>
      <c r="P44" s="13">
        <f t="shared" si="6"/>
        <v>0.15384</v>
      </c>
    </row>
    <row r="45" spans="1:16" x14ac:dyDescent="0.3">
      <c r="A45">
        <v>20.8</v>
      </c>
      <c r="B45">
        <v>19.809999999999999</v>
      </c>
      <c r="D45" s="12">
        <f t="shared" si="7"/>
        <v>204.04800000000003</v>
      </c>
      <c r="E45" s="13">
        <f t="shared" si="8"/>
        <v>19.809999999999999</v>
      </c>
      <c r="F45" s="14">
        <v>125</v>
      </c>
      <c r="G45" s="12">
        <f t="shared" si="9"/>
        <v>144.81</v>
      </c>
      <c r="H45" s="15">
        <v>3</v>
      </c>
      <c r="I45" s="15">
        <v>25</v>
      </c>
      <c r="J45" s="13">
        <f t="shared" si="0"/>
        <v>75</v>
      </c>
      <c r="K45" s="12">
        <f t="shared" si="1"/>
        <v>9375</v>
      </c>
      <c r="L45" s="13">
        <f t="shared" si="2"/>
        <v>64.740004143360267</v>
      </c>
      <c r="M45" s="13">
        <f t="shared" si="3"/>
        <v>3.1518070272000003</v>
      </c>
      <c r="N45" s="13">
        <f t="shared" si="4"/>
        <v>0.13679994475519644</v>
      </c>
      <c r="O45" s="13">
        <f t="shared" si="5"/>
        <v>2.7206400000000004</v>
      </c>
      <c r="P45" s="13">
        <f t="shared" si="6"/>
        <v>0.15847999999999998</v>
      </c>
    </row>
    <row r="46" spans="1:16" x14ac:dyDescent="0.3">
      <c r="A46">
        <v>17.5</v>
      </c>
      <c r="B46">
        <v>20.38</v>
      </c>
      <c r="D46" s="12">
        <f t="shared" si="7"/>
        <v>171.67500000000001</v>
      </c>
      <c r="E46" s="13">
        <f t="shared" si="8"/>
        <v>20.38</v>
      </c>
      <c r="F46" s="14">
        <v>125</v>
      </c>
      <c r="G46" s="12">
        <f t="shared" si="9"/>
        <v>145.38</v>
      </c>
      <c r="H46" s="15">
        <v>3</v>
      </c>
      <c r="I46" s="15">
        <v>25</v>
      </c>
      <c r="J46" s="13">
        <f t="shared" si="0"/>
        <v>75</v>
      </c>
      <c r="K46" s="12">
        <f t="shared" si="1"/>
        <v>9375</v>
      </c>
      <c r="L46" s="13">
        <f t="shared" si="2"/>
        <v>64.486174164259182</v>
      </c>
      <c r="M46" s="13">
        <f t="shared" si="3"/>
        <v>2.6621985600000002</v>
      </c>
      <c r="N46" s="13">
        <f t="shared" si="4"/>
        <v>0.14018434447654424</v>
      </c>
      <c r="O46" s="13">
        <f t="shared" si="5"/>
        <v>2.2890000000000001</v>
      </c>
      <c r="P46" s="13">
        <f t="shared" si="6"/>
        <v>0.16303999999999999</v>
      </c>
    </row>
    <row r="47" spans="1:16" x14ac:dyDescent="0.3">
      <c r="A47">
        <v>14.6</v>
      </c>
      <c r="B47">
        <v>20.93</v>
      </c>
      <c r="D47" s="12">
        <f t="shared" si="7"/>
        <v>143.226</v>
      </c>
      <c r="E47" s="13">
        <f t="shared" si="8"/>
        <v>20.93</v>
      </c>
      <c r="F47" s="14">
        <v>125</v>
      </c>
      <c r="G47" s="12">
        <f t="shared" si="9"/>
        <v>145.93</v>
      </c>
      <c r="H47" s="15">
        <v>3</v>
      </c>
      <c r="I47" s="15">
        <v>25</v>
      </c>
      <c r="J47" s="13">
        <f t="shared" si="0"/>
        <v>75</v>
      </c>
      <c r="K47" s="12">
        <f t="shared" si="1"/>
        <v>9375</v>
      </c>
      <c r="L47" s="13">
        <f t="shared" si="2"/>
        <v>64.243130267936678</v>
      </c>
      <c r="M47" s="13">
        <f t="shared" si="3"/>
        <v>2.2294368192</v>
      </c>
      <c r="N47" s="13">
        <f t="shared" si="4"/>
        <v>0.14342492976084423</v>
      </c>
      <c r="O47" s="13">
        <f t="shared" si="5"/>
        <v>1.90968</v>
      </c>
      <c r="P47" s="13">
        <f t="shared" si="6"/>
        <v>0.16744000000000001</v>
      </c>
    </row>
    <row r="48" spans="1:16" x14ac:dyDescent="0.3">
      <c r="A48">
        <v>12.2</v>
      </c>
      <c r="B48">
        <v>21.47</v>
      </c>
      <c r="D48" s="12">
        <f t="shared" si="7"/>
        <v>119.682</v>
      </c>
      <c r="E48" s="13">
        <f t="shared" si="8"/>
        <v>21.47</v>
      </c>
      <c r="F48" s="14">
        <v>125</v>
      </c>
      <c r="G48" s="12">
        <f t="shared" si="9"/>
        <v>146.47</v>
      </c>
      <c r="H48" s="15">
        <v>3</v>
      </c>
      <c r="I48" s="15">
        <v>25</v>
      </c>
      <c r="J48" s="13">
        <f t="shared" si="0"/>
        <v>75</v>
      </c>
      <c r="K48" s="12">
        <f t="shared" si="1"/>
        <v>9375</v>
      </c>
      <c r="L48" s="13">
        <f t="shared" si="2"/>
        <v>64.006281149723492</v>
      </c>
      <c r="M48" s="13">
        <f t="shared" si="3"/>
        <v>1.8698477376</v>
      </c>
      <c r="N48" s="13">
        <f t="shared" si="4"/>
        <v>0.14658291800368675</v>
      </c>
      <c r="O48" s="13">
        <f t="shared" si="5"/>
        <v>1.5957600000000001</v>
      </c>
      <c r="P48" s="13">
        <f t="shared" si="6"/>
        <v>0.17176</v>
      </c>
    </row>
    <row r="49" spans="1:16" x14ac:dyDescent="0.3">
      <c r="A49">
        <v>10.1</v>
      </c>
      <c r="B49">
        <v>22.03</v>
      </c>
      <c r="D49" s="12">
        <f t="shared" si="7"/>
        <v>99.081000000000003</v>
      </c>
      <c r="E49" s="13">
        <f t="shared" si="8"/>
        <v>22.03</v>
      </c>
      <c r="F49" s="14">
        <v>125</v>
      </c>
      <c r="G49" s="12">
        <f t="shared" si="9"/>
        <v>147.03</v>
      </c>
      <c r="H49" s="15">
        <v>3</v>
      </c>
      <c r="I49" s="15">
        <v>25</v>
      </c>
      <c r="J49" s="13">
        <f t="shared" si="0"/>
        <v>75</v>
      </c>
      <c r="K49" s="12">
        <f t="shared" si="1"/>
        <v>9375</v>
      </c>
      <c r="L49" s="13">
        <f t="shared" si="2"/>
        <v>63.762497449500103</v>
      </c>
      <c r="M49" s="13">
        <f t="shared" si="3"/>
        <v>1.5539071392000001</v>
      </c>
      <c r="N49" s="13">
        <f t="shared" si="4"/>
        <v>0.14983336733999864</v>
      </c>
      <c r="O49" s="13">
        <f t="shared" si="5"/>
        <v>1.32108</v>
      </c>
      <c r="P49" s="13">
        <f t="shared" si="6"/>
        <v>0.17624000000000001</v>
      </c>
    </row>
    <row r="50" spans="1:16" x14ac:dyDescent="0.3">
      <c r="A50">
        <v>8.3000000000000007</v>
      </c>
      <c r="B50">
        <v>22.61</v>
      </c>
      <c r="D50" s="12">
        <f t="shared" si="7"/>
        <v>81.423000000000016</v>
      </c>
      <c r="E50" s="13">
        <f t="shared" si="8"/>
        <v>22.61</v>
      </c>
      <c r="F50" s="14">
        <v>125</v>
      </c>
      <c r="G50" s="12">
        <f t="shared" si="9"/>
        <v>147.61000000000001</v>
      </c>
      <c r="H50" s="15">
        <v>3</v>
      </c>
      <c r="I50" s="15">
        <v>25</v>
      </c>
      <c r="J50" s="13">
        <f t="shared" si="0"/>
        <v>75</v>
      </c>
      <c r="K50" s="12">
        <f t="shared" si="1"/>
        <v>9375</v>
      </c>
      <c r="L50" s="13">
        <f t="shared" si="2"/>
        <v>63.511957184472593</v>
      </c>
      <c r="M50" s="13">
        <f t="shared" si="3"/>
        <v>1.2820105632000003</v>
      </c>
      <c r="N50" s="13">
        <f t="shared" si="4"/>
        <v>0.15317390420703203</v>
      </c>
      <c r="O50" s="13">
        <f t="shared" si="5"/>
        <v>1.0856400000000002</v>
      </c>
      <c r="P50" s="13">
        <f t="shared" si="6"/>
        <v>0.18087999999999999</v>
      </c>
    </row>
    <row r="51" spans="1:16" x14ac:dyDescent="0.3">
      <c r="A51">
        <v>6.6</v>
      </c>
      <c r="B51">
        <v>23.15</v>
      </c>
      <c r="D51" s="12">
        <f t="shared" si="7"/>
        <v>64.745999999999995</v>
      </c>
      <c r="E51" s="13">
        <f t="shared" si="8"/>
        <v>23.15</v>
      </c>
      <c r="F51" s="14">
        <v>125</v>
      </c>
      <c r="G51" s="12">
        <f t="shared" si="9"/>
        <v>148.15</v>
      </c>
      <c r="H51" s="15">
        <v>3</v>
      </c>
      <c r="I51" s="15">
        <v>25</v>
      </c>
      <c r="J51" s="13">
        <f t="shared" si="0"/>
        <v>75</v>
      </c>
      <c r="K51" s="12">
        <f t="shared" si="1"/>
        <v>9375</v>
      </c>
      <c r="L51" s="13">
        <f t="shared" si="2"/>
        <v>63.280458994262567</v>
      </c>
      <c r="M51" s="13">
        <f t="shared" si="3"/>
        <v>1.0231594559999999</v>
      </c>
      <c r="N51" s="13">
        <f t="shared" si="4"/>
        <v>0.1562605467431657</v>
      </c>
      <c r="O51" s="13">
        <f t="shared" si="5"/>
        <v>0.86327999999999994</v>
      </c>
      <c r="P51" s="13">
        <f t="shared" si="6"/>
        <v>0.18519999999999998</v>
      </c>
    </row>
    <row r="52" spans="1:16" x14ac:dyDescent="0.3">
      <c r="A52">
        <v>5.2</v>
      </c>
      <c r="B52">
        <v>23.73</v>
      </c>
      <c r="D52" s="12">
        <f t="shared" si="7"/>
        <v>51.012000000000008</v>
      </c>
      <c r="E52" s="13">
        <f t="shared" si="8"/>
        <v>23.73</v>
      </c>
      <c r="F52" s="14">
        <v>125</v>
      </c>
      <c r="G52" s="12">
        <f t="shared" si="9"/>
        <v>148.72999999999999</v>
      </c>
      <c r="H52" s="15">
        <v>3</v>
      </c>
      <c r="I52" s="15">
        <v>25</v>
      </c>
      <c r="J52" s="13">
        <f t="shared" si="0"/>
        <v>75</v>
      </c>
      <c r="K52" s="12">
        <f t="shared" si="1"/>
        <v>9375</v>
      </c>
      <c r="L52" s="13">
        <f t="shared" si="2"/>
        <v>63.033685201371618</v>
      </c>
      <c r="M52" s="13">
        <f t="shared" si="3"/>
        <v>0.80928157440000004</v>
      </c>
      <c r="N52" s="13">
        <f t="shared" si="4"/>
        <v>0.15955086398171184</v>
      </c>
      <c r="O52" s="13">
        <f t="shared" si="5"/>
        <v>0.6801600000000001</v>
      </c>
      <c r="P52" s="13">
        <f t="shared" si="6"/>
        <v>0.18984000000000001</v>
      </c>
    </row>
    <row r="53" spans="1:16" x14ac:dyDescent="0.3">
      <c r="A53">
        <v>4.0999999999999996</v>
      </c>
      <c r="B53">
        <v>24.31</v>
      </c>
      <c r="D53" s="12">
        <f t="shared" si="7"/>
        <v>40.220999999999997</v>
      </c>
      <c r="E53" s="13">
        <f t="shared" si="8"/>
        <v>24.31</v>
      </c>
      <c r="F53" s="14">
        <v>125</v>
      </c>
      <c r="G53" s="12">
        <f t="shared" si="9"/>
        <v>149.31</v>
      </c>
      <c r="H53" s="15">
        <v>3</v>
      </c>
      <c r="I53" s="15">
        <v>25</v>
      </c>
      <c r="J53" s="13">
        <f t="shared" si="0"/>
        <v>75</v>
      </c>
      <c r="K53" s="12">
        <f t="shared" si="1"/>
        <v>9375</v>
      </c>
      <c r="L53" s="13">
        <f t="shared" si="2"/>
        <v>62.788828611613418</v>
      </c>
      <c r="M53" s="13">
        <f t="shared" si="3"/>
        <v>0.64057573439999993</v>
      </c>
      <c r="N53" s="13">
        <f t="shared" si="4"/>
        <v>0.16281561851182103</v>
      </c>
      <c r="O53" s="13">
        <f t="shared" si="5"/>
        <v>0.53627999999999998</v>
      </c>
      <c r="P53" s="13">
        <f t="shared" si="6"/>
        <v>0.19447999999999999</v>
      </c>
    </row>
    <row r="54" spans="1:16" x14ac:dyDescent="0.3">
      <c r="A54">
        <v>3.2</v>
      </c>
      <c r="B54">
        <v>24.86</v>
      </c>
      <c r="D54" s="12">
        <f t="shared" si="7"/>
        <v>31.392000000000003</v>
      </c>
      <c r="E54" s="13">
        <f t="shared" si="8"/>
        <v>24.86</v>
      </c>
      <c r="F54" s="14">
        <v>125</v>
      </c>
      <c r="G54" s="12">
        <f t="shared" si="9"/>
        <v>149.86000000000001</v>
      </c>
      <c r="H54" s="15">
        <v>3</v>
      </c>
      <c r="I54" s="15">
        <v>25</v>
      </c>
      <c r="J54" s="13">
        <f t="shared" si="0"/>
        <v>75</v>
      </c>
      <c r="K54" s="12">
        <f t="shared" si="1"/>
        <v>9375</v>
      </c>
      <c r="L54" s="13">
        <f t="shared" si="2"/>
        <v>62.558387828640058</v>
      </c>
      <c r="M54" s="13">
        <f t="shared" si="3"/>
        <v>0.50180321280000006</v>
      </c>
      <c r="N54" s="13">
        <f t="shared" si="4"/>
        <v>0.16588816228479913</v>
      </c>
      <c r="O54" s="13">
        <f t="shared" si="5"/>
        <v>0.41856000000000004</v>
      </c>
      <c r="P54" s="13">
        <f t="shared" si="6"/>
        <v>0.19888</v>
      </c>
    </row>
    <row r="55" spans="1:16" x14ac:dyDescent="0.3">
      <c r="A55">
        <v>2.4</v>
      </c>
      <c r="B55">
        <v>25.39</v>
      </c>
      <c r="D55" s="12">
        <f t="shared" si="7"/>
        <v>23.544</v>
      </c>
      <c r="E55" s="13">
        <f t="shared" si="8"/>
        <v>25.39</v>
      </c>
      <c r="F55" s="14">
        <v>125</v>
      </c>
      <c r="G55" s="12">
        <f t="shared" si="9"/>
        <v>150.38999999999999</v>
      </c>
      <c r="H55" s="15">
        <v>3</v>
      </c>
      <c r="I55" s="15">
        <v>25</v>
      </c>
      <c r="J55" s="13">
        <f t="shared" si="0"/>
        <v>75</v>
      </c>
      <c r="K55" s="12">
        <f t="shared" si="1"/>
        <v>9375</v>
      </c>
      <c r="L55" s="13">
        <f t="shared" si="2"/>
        <v>62.337921404348698</v>
      </c>
      <c r="M55" s="13">
        <f t="shared" si="3"/>
        <v>0.37768343039999996</v>
      </c>
      <c r="N55" s="13">
        <f t="shared" si="4"/>
        <v>0.16882771460868412</v>
      </c>
      <c r="O55" s="13">
        <f t="shared" si="5"/>
        <v>0.31392000000000003</v>
      </c>
      <c r="P55" s="13">
        <f t="shared" si="6"/>
        <v>0.20311999999999999</v>
      </c>
    </row>
    <row r="56" spans="1:16" x14ac:dyDescent="0.3">
      <c r="A56">
        <v>1.9</v>
      </c>
      <c r="B56">
        <v>25.93</v>
      </c>
      <c r="D56" s="12">
        <f t="shared" si="7"/>
        <v>18.638999999999999</v>
      </c>
      <c r="E56" s="13">
        <f t="shared" si="8"/>
        <v>25.93</v>
      </c>
      <c r="F56" s="14">
        <v>125</v>
      </c>
      <c r="G56" s="12">
        <f t="shared" si="9"/>
        <v>150.93</v>
      </c>
      <c r="H56" s="15">
        <v>3</v>
      </c>
      <c r="I56" s="15">
        <v>25</v>
      </c>
      <c r="J56" s="13">
        <f t="shared" si="0"/>
        <v>75</v>
      </c>
      <c r="K56" s="12">
        <f t="shared" si="1"/>
        <v>9375</v>
      </c>
      <c r="L56" s="13">
        <f t="shared" si="2"/>
        <v>62.114887696283041</v>
      </c>
      <c r="M56" s="13">
        <f t="shared" si="3"/>
        <v>0.3000729888</v>
      </c>
      <c r="N56" s="13">
        <f t="shared" si="4"/>
        <v>0.17180149738289271</v>
      </c>
      <c r="O56" s="13">
        <f t="shared" si="5"/>
        <v>0.24851999999999999</v>
      </c>
      <c r="P56" s="13">
        <f t="shared" si="6"/>
        <v>0.20743999999999999</v>
      </c>
    </row>
    <row r="57" spans="1:16" x14ac:dyDescent="0.3">
      <c r="A57">
        <v>1.4</v>
      </c>
      <c r="B57">
        <v>26.47</v>
      </c>
      <c r="D57" s="12">
        <f t="shared" si="7"/>
        <v>13.734</v>
      </c>
      <c r="E57" s="13">
        <f t="shared" si="8"/>
        <v>26.47</v>
      </c>
      <c r="F57" s="14">
        <v>125</v>
      </c>
      <c r="G57" s="12">
        <f t="shared" si="9"/>
        <v>151.47</v>
      </c>
      <c r="H57" s="15">
        <v>3</v>
      </c>
      <c r="I57" s="15">
        <v>25</v>
      </c>
      <c r="J57" s="13">
        <f t="shared" si="0"/>
        <v>75</v>
      </c>
      <c r="K57" s="12">
        <f t="shared" si="1"/>
        <v>9375</v>
      </c>
      <c r="L57" s="13">
        <f t="shared" si="2"/>
        <v>61.893444246385421</v>
      </c>
      <c r="M57" s="13">
        <f t="shared" si="3"/>
        <v>0.22189749120000002</v>
      </c>
      <c r="N57" s="13">
        <f t="shared" si="4"/>
        <v>0.17475407671486101</v>
      </c>
      <c r="O57" s="13">
        <f t="shared" si="5"/>
        <v>0.18312</v>
      </c>
      <c r="P57" s="13">
        <f t="shared" si="6"/>
        <v>0.21176</v>
      </c>
    </row>
    <row r="58" spans="1:16" x14ac:dyDescent="0.3">
      <c r="A58">
        <v>1</v>
      </c>
      <c r="B58">
        <v>27.04</v>
      </c>
      <c r="D58" s="12">
        <f t="shared" si="7"/>
        <v>9.81</v>
      </c>
      <c r="E58" s="13">
        <f t="shared" si="8"/>
        <v>27.04</v>
      </c>
      <c r="F58" s="14">
        <v>125</v>
      </c>
      <c r="G58" s="12">
        <f t="shared" si="9"/>
        <v>152.04</v>
      </c>
      <c r="H58" s="15">
        <v>3</v>
      </c>
      <c r="I58" s="15">
        <v>25</v>
      </c>
      <c r="J58" s="13">
        <f t="shared" si="0"/>
        <v>75</v>
      </c>
      <c r="K58" s="12">
        <f t="shared" si="1"/>
        <v>9375</v>
      </c>
      <c r="L58" s="13">
        <f t="shared" si="2"/>
        <v>61.661404893449095</v>
      </c>
      <c r="M58" s="13">
        <f t="shared" si="3"/>
        <v>0.159094656</v>
      </c>
      <c r="N58" s="13">
        <f t="shared" si="4"/>
        <v>0.17784793475401212</v>
      </c>
      <c r="O58" s="13">
        <f t="shared" si="5"/>
        <v>0.1308</v>
      </c>
      <c r="P58" s="13">
        <f t="shared" si="6"/>
        <v>0.21631999999999998</v>
      </c>
    </row>
    <row r="59" spans="1:16" x14ac:dyDescent="0.3">
      <c r="A59">
        <v>0.8</v>
      </c>
      <c r="B59">
        <v>27.55</v>
      </c>
      <c r="D59" s="12">
        <f t="shared" si="7"/>
        <v>7.8480000000000008</v>
      </c>
      <c r="E59" s="13">
        <f t="shared" si="8"/>
        <v>27.55</v>
      </c>
      <c r="F59" s="14">
        <v>125</v>
      </c>
      <c r="G59" s="12">
        <f t="shared" si="9"/>
        <v>152.55000000000001</v>
      </c>
      <c r="H59" s="15">
        <v>3</v>
      </c>
      <c r="I59" s="15">
        <v>25</v>
      </c>
      <c r="J59" s="13">
        <f t="shared" si="0"/>
        <v>75</v>
      </c>
      <c r="K59" s="12">
        <f t="shared" si="1"/>
        <v>9375</v>
      </c>
      <c r="L59" s="13">
        <f t="shared" si="2"/>
        <v>61.455260570304816</v>
      </c>
      <c r="M59" s="13">
        <f t="shared" si="3"/>
        <v>0.12770265600000003</v>
      </c>
      <c r="N59" s="13">
        <f t="shared" si="4"/>
        <v>0.18059652572926907</v>
      </c>
      <c r="O59" s="13">
        <f t="shared" si="5"/>
        <v>0.10464000000000001</v>
      </c>
      <c r="P59" s="13">
        <f t="shared" si="6"/>
        <v>0.22040000000000001</v>
      </c>
    </row>
    <row r="60" spans="1:16" x14ac:dyDescent="0.3">
      <c r="A60">
        <v>0.6</v>
      </c>
      <c r="B60">
        <v>28.04</v>
      </c>
      <c r="D60" s="12">
        <f t="shared" si="7"/>
        <v>5.8860000000000001</v>
      </c>
      <c r="E60" s="13">
        <f t="shared" si="8"/>
        <v>28.04</v>
      </c>
      <c r="F60" s="14">
        <v>125</v>
      </c>
      <c r="G60" s="12">
        <f t="shared" si="9"/>
        <v>153.04</v>
      </c>
      <c r="H60" s="15">
        <v>3</v>
      </c>
      <c r="I60" s="15">
        <v>25</v>
      </c>
      <c r="J60" s="13">
        <f t="shared" si="0"/>
        <v>75</v>
      </c>
      <c r="K60" s="12">
        <f t="shared" si="1"/>
        <v>9375</v>
      </c>
      <c r="L60" s="13">
        <f t="shared" si="2"/>
        <v>61.258494511238894</v>
      </c>
      <c r="M60" s="13">
        <f t="shared" si="3"/>
        <v>9.6084633599999997E-2</v>
      </c>
      <c r="N60" s="13">
        <f t="shared" si="4"/>
        <v>0.18322007318348144</v>
      </c>
      <c r="O60" s="13">
        <f t="shared" si="5"/>
        <v>7.8480000000000008E-2</v>
      </c>
      <c r="P60" s="13">
        <f t="shared" si="6"/>
        <v>0.22431999999999999</v>
      </c>
    </row>
    <row r="61" spans="1:16" x14ac:dyDescent="0.3">
      <c r="A61">
        <v>0.4</v>
      </c>
      <c r="B61">
        <v>28.53</v>
      </c>
      <c r="D61" s="12">
        <f t="shared" si="7"/>
        <v>3.9240000000000004</v>
      </c>
      <c r="E61" s="13">
        <f t="shared" si="8"/>
        <v>28.53</v>
      </c>
      <c r="F61" s="14">
        <v>125</v>
      </c>
      <c r="G61" s="12">
        <f t="shared" si="9"/>
        <v>153.53</v>
      </c>
      <c r="H61" s="15">
        <v>3</v>
      </c>
      <c r="I61" s="15">
        <v>25</v>
      </c>
      <c r="J61" s="13">
        <f t="shared" si="0"/>
        <v>75</v>
      </c>
      <c r="K61" s="12">
        <f t="shared" si="1"/>
        <v>9375</v>
      </c>
      <c r="L61" s="13">
        <f t="shared" si="2"/>
        <v>61.062984433009838</v>
      </c>
      <c r="M61" s="13">
        <f t="shared" si="3"/>
        <v>6.4261516800000001E-2</v>
      </c>
      <c r="N61" s="13">
        <f t="shared" si="4"/>
        <v>0.18582687422653554</v>
      </c>
      <c r="O61" s="13">
        <f t="shared" si="5"/>
        <v>5.2320000000000005E-2</v>
      </c>
      <c r="P61" s="13">
        <f t="shared" si="6"/>
        <v>0.22824</v>
      </c>
    </row>
    <row r="62" spans="1:16" x14ac:dyDescent="0.3">
      <c r="A62">
        <v>0.3</v>
      </c>
      <c r="B62">
        <v>29.01</v>
      </c>
      <c r="D62" s="12">
        <f t="shared" si="7"/>
        <v>2.9430000000000001</v>
      </c>
      <c r="E62" s="13">
        <f t="shared" si="8"/>
        <v>29.01</v>
      </c>
      <c r="F62" s="14">
        <v>125</v>
      </c>
      <c r="G62" s="12">
        <f t="shared" si="9"/>
        <v>154.01</v>
      </c>
      <c r="H62" s="15">
        <v>3</v>
      </c>
      <c r="I62" s="15">
        <v>25</v>
      </c>
      <c r="J62" s="13">
        <f t="shared" si="0"/>
        <v>75</v>
      </c>
      <c r="K62" s="12">
        <f t="shared" si="1"/>
        <v>9375</v>
      </c>
      <c r="L62" s="13">
        <f t="shared" si="2"/>
        <v>60.872670605804821</v>
      </c>
      <c r="M62" s="13">
        <f t="shared" si="3"/>
        <v>4.8346819200000002E-2</v>
      </c>
      <c r="N62" s="13">
        <f t="shared" si="4"/>
        <v>0.18836439192260246</v>
      </c>
      <c r="O62" s="13">
        <f t="shared" si="5"/>
        <v>3.9240000000000004E-2</v>
      </c>
      <c r="P62" s="13">
        <f t="shared" si="6"/>
        <v>0.23208000000000001</v>
      </c>
    </row>
    <row r="63" spans="1:16" x14ac:dyDescent="0.3">
      <c r="A63">
        <v>0.2</v>
      </c>
      <c r="B63">
        <v>29.48</v>
      </c>
      <c r="D63" s="12">
        <f t="shared" si="7"/>
        <v>1.9620000000000002</v>
      </c>
      <c r="E63" s="13">
        <f t="shared" si="8"/>
        <v>29.48</v>
      </c>
      <c r="F63" s="14">
        <v>125</v>
      </c>
      <c r="G63" s="12">
        <f t="shared" si="9"/>
        <v>154.47999999999999</v>
      </c>
      <c r="H63" s="15">
        <v>3</v>
      </c>
      <c r="I63" s="15">
        <v>25</v>
      </c>
      <c r="J63" s="13">
        <f t="shared" si="0"/>
        <v>75</v>
      </c>
      <c r="K63" s="12">
        <f t="shared" si="1"/>
        <v>9375</v>
      </c>
      <c r="L63" s="13">
        <f t="shared" si="2"/>
        <v>60.6874676333506</v>
      </c>
      <c r="M63" s="13">
        <f t="shared" si="3"/>
        <v>3.2329574399999998E-2</v>
      </c>
      <c r="N63" s="13">
        <f t="shared" si="4"/>
        <v>0.19083376488865875</v>
      </c>
      <c r="O63" s="13">
        <f t="shared" si="5"/>
        <v>2.6160000000000003E-2</v>
      </c>
      <c r="P63" s="13">
        <f t="shared" si="6"/>
        <v>0.23583999999999999</v>
      </c>
    </row>
    <row r="64" spans="1:16" x14ac:dyDescent="0.3">
      <c r="A64">
        <v>0.1</v>
      </c>
      <c r="B64">
        <v>29.96</v>
      </c>
      <c r="D64" s="12">
        <f t="shared" si="7"/>
        <v>0.98100000000000009</v>
      </c>
      <c r="E64" s="13">
        <f t="shared" si="8"/>
        <v>29.96</v>
      </c>
      <c r="F64" s="14">
        <v>125</v>
      </c>
      <c r="G64" s="12">
        <f t="shared" si="9"/>
        <v>154.96</v>
      </c>
      <c r="H64" s="15">
        <v>3</v>
      </c>
      <c r="I64" s="15">
        <v>25</v>
      </c>
      <c r="J64" s="13">
        <f t="shared" si="0"/>
        <v>75</v>
      </c>
      <c r="K64" s="12">
        <f t="shared" si="1"/>
        <v>9375</v>
      </c>
      <c r="L64" s="13">
        <f t="shared" si="2"/>
        <v>60.499483737738771</v>
      </c>
      <c r="M64" s="13">
        <f t="shared" si="3"/>
        <v>1.6215014400000002E-2</v>
      </c>
      <c r="N64" s="13">
        <f t="shared" si="4"/>
        <v>0.19334021683014971</v>
      </c>
      <c r="O64" s="13">
        <f t="shared" si="5"/>
        <v>1.3080000000000001E-2</v>
      </c>
      <c r="P64" s="13">
        <f t="shared" si="6"/>
        <v>0.23968</v>
      </c>
    </row>
    <row r="65" spans="13:16" x14ac:dyDescent="0.3">
      <c r="M65" s="13">
        <f>MAX(M3:M64)</f>
        <v>23.339424614400006</v>
      </c>
      <c r="N65" s="13">
        <f>MAX(N3:N64)</f>
        <v>0.19334021683014971</v>
      </c>
      <c r="O65" s="13">
        <f>MAX(O3:O64)</f>
        <v>21.817440000000001</v>
      </c>
      <c r="P65" s="13">
        <f>MAX(P3:P64)</f>
        <v>0.23968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 Iyan</dc:creator>
  <cp:lastModifiedBy>Bhima</cp:lastModifiedBy>
  <dcterms:created xsi:type="dcterms:W3CDTF">2025-11-26T14:38:02Z</dcterms:created>
  <dcterms:modified xsi:type="dcterms:W3CDTF">2026-01-05T14:22:25Z</dcterms:modified>
</cp:coreProperties>
</file>